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360" yWindow="330" windowWidth="9135" windowHeight="4245" firstSheet="1" activeTab="1"/>
  </bookViews>
  <sheets>
    <sheet name="RiskSerializationData" sheetId="7" state="hidden" r:id="rId1"/>
    <sheet name="Model" sheetId="1" r:id="rId2"/>
    <sheet name="Output Results" sheetId="9"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4</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"KSXAP1I83Z48FGWALERGMUTG"</definedName>
    <definedName name="PalisadeReportWorksheetCreatedBy" localSheetId="2">"AtRisk"</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2</definedName>
    <definedName name="RiskPauseOnError" hidden="1">FALSE</definedName>
    <definedName name="RiskRealTimeResults">FALSE</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StatFunctionsUpdateFreq">1</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hidden="1">TRUE</definedName>
  </definedNames>
  <calcPr calcId="152511" iterate="1"/>
</workbook>
</file>

<file path=xl/calcChain.xml><?xml version="1.0" encoding="utf-8"?>
<calcChain xmlns="http://schemas.openxmlformats.org/spreadsheetml/2006/main">
  <c r="N21" i="1" l="1"/>
  <c r="M21" i="1"/>
  <c r="L21" i="1"/>
  <c r="K21" i="1"/>
  <c r="J21" i="1"/>
  <c r="I21" i="1"/>
  <c r="B14" i="1"/>
  <c r="C14" i="1"/>
  <c r="F14" i="1"/>
  <c r="B9" i="1"/>
  <c r="D14" i="1" l="1"/>
  <c r="E14" i="1"/>
  <c r="C15" i="1" l="1"/>
  <c r="B15" i="1"/>
  <c r="F15" i="1" l="1"/>
  <c r="D15" i="1"/>
  <c r="E15" i="1" s="1"/>
  <c r="B16" i="1" l="1"/>
  <c r="F16" i="1" s="1"/>
  <c r="C16" i="1"/>
  <c r="D16" i="1" l="1"/>
  <c r="E16" i="1"/>
  <c r="B17" i="1" s="1"/>
  <c r="C17" i="1" l="1"/>
  <c r="F17" i="1"/>
  <c r="D17" i="1"/>
  <c r="E17" i="1" l="1"/>
  <c r="B18" i="1" s="1"/>
  <c r="C18" i="1" l="1"/>
  <c r="F18" i="1"/>
  <c r="D18" i="1"/>
  <c r="E18" i="1" l="1"/>
  <c r="B19" i="1" s="1"/>
  <c r="C19" i="1" l="1"/>
  <c r="F19" i="1"/>
  <c r="D19" i="1"/>
  <c r="E19" i="1" l="1"/>
  <c r="B20" i="1" s="1"/>
  <c r="C20" i="1" l="1"/>
  <c r="F20" i="1"/>
  <c r="D20" i="1"/>
  <c r="E20" i="1" l="1"/>
  <c r="B21" i="1" s="1"/>
  <c r="C21" i="1" l="1"/>
  <c r="E21" i="1" s="1"/>
  <c r="F21" i="1"/>
  <c r="D21" i="1"/>
  <c r="B22" i="1" l="1"/>
  <c r="F22" i="1" s="1"/>
  <c r="C22" i="1"/>
  <c r="E22" i="1" s="1"/>
  <c r="C23" i="1" s="1"/>
  <c r="D22" i="1" l="1"/>
  <c r="B23" i="1"/>
  <c r="D23" i="1" s="1"/>
  <c r="E23" i="1"/>
  <c r="F23" i="1" l="1"/>
  <c r="B24" i="1" s="1"/>
  <c r="F24" i="1" s="1"/>
  <c r="C24" i="1"/>
  <c r="E24" i="1" s="1"/>
  <c r="D24" i="1" l="1"/>
  <c r="B25" i="1"/>
  <c r="D25" i="1" s="1"/>
  <c r="C25" i="1"/>
  <c r="F25" i="1" l="1"/>
  <c r="E25" i="1"/>
  <c r="B26" i="1" l="1"/>
  <c r="F26" i="1" s="1"/>
  <c r="C26" i="1"/>
  <c r="D26" i="1" l="1"/>
  <c r="E26" i="1"/>
  <c r="B27" i="1" s="1"/>
  <c r="C27" i="1" l="1"/>
  <c r="D27" i="1"/>
  <c r="F27" i="1"/>
  <c r="E27" i="1" l="1"/>
  <c r="B28" i="1" s="1"/>
  <c r="F28" i="1" l="1"/>
  <c r="D28" i="1"/>
  <c r="C28" i="1"/>
  <c r="E28" i="1" l="1"/>
  <c r="C29" i="1" s="1"/>
  <c r="E29" i="1" l="1"/>
  <c r="C30" i="1" s="1"/>
  <c r="E30" i="1" s="1"/>
  <c r="C31" i="1" s="1"/>
  <c r="E31" i="1" s="1"/>
  <c r="B29" i="1"/>
  <c r="C32" i="1" l="1"/>
  <c r="E32" i="1" s="1"/>
  <c r="F29" i="1"/>
  <c r="B30" i="1" s="1"/>
  <c r="D29" i="1"/>
  <c r="F30" i="1" l="1"/>
  <c r="B31" i="1" s="1"/>
  <c r="D30" i="1"/>
  <c r="C33" i="1"/>
  <c r="F31" i="1" l="1"/>
  <c r="B32" i="1" s="1"/>
  <c r="D31" i="1"/>
  <c r="E33" i="1"/>
  <c r="C34" i="1" s="1"/>
  <c r="D32" i="1" l="1"/>
  <c r="F32" i="1"/>
  <c r="B33" i="1" s="1"/>
  <c r="E34" i="1"/>
  <c r="C35" i="1" s="1"/>
  <c r="D33" i="1" l="1"/>
  <c r="F33" i="1"/>
  <c r="B34" i="1" s="1"/>
  <c r="E35" i="1"/>
  <c r="C36" i="1" s="1"/>
  <c r="F34" i="1" l="1"/>
  <c r="B35" i="1" s="1"/>
  <c r="D34" i="1"/>
  <c r="E36" i="1"/>
  <c r="D35" i="1" l="1"/>
  <c r="F35" i="1"/>
  <c r="B36" i="1" s="1"/>
  <c r="C37" i="1"/>
  <c r="D36" i="1" l="1"/>
  <c r="F36" i="1"/>
  <c r="B37" i="1" s="1"/>
  <c r="E37" i="1"/>
  <c r="D37" i="1" l="1"/>
  <c r="F37" i="1"/>
  <c r="B38" i="1" s="1"/>
  <c r="C38" i="1"/>
  <c r="E38" i="1" s="1"/>
  <c r="D38" i="1" l="1"/>
  <c r="F38" i="1"/>
  <c r="B39" i="1" s="1"/>
  <c r="F39" i="1" s="1"/>
  <c r="C39" i="1"/>
  <c r="E39" i="1" s="1"/>
  <c r="D39" i="1" l="1"/>
  <c r="B40" i="1"/>
  <c r="D40" i="1" s="1"/>
  <c r="C40" i="1"/>
  <c r="F40" i="1" l="1"/>
  <c r="E40" i="1"/>
  <c r="B41" i="1" l="1"/>
  <c r="F41" i="1" s="1"/>
  <c r="C41" i="1"/>
  <c r="E41" i="1" s="1"/>
  <c r="B42" i="1" l="1"/>
  <c r="D41" i="1"/>
  <c r="C42" i="1"/>
  <c r="E42" i="1" s="1"/>
  <c r="F42" i="1"/>
  <c r="D42" i="1"/>
  <c r="B43" i="1" l="1"/>
  <c r="D43" i="1" s="1"/>
  <c r="C43" i="1"/>
  <c r="F43" i="1" l="1"/>
  <c r="E43" i="1"/>
  <c r="C44" i="1" s="1"/>
  <c r="B44" i="1" l="1"/>
  <c r="F44" i="1" s="1"/>
  <c r="E44" i="1"/>
  <c r="C45" i="1" s="1"/>
  <c r="D44" i="1" l="1"/>
  <c r="E45" i="1"/>
  <c r="C46" i="1" s="1"/>
  <c r="B45" i="1"/>
  <c r="E46" i="1" l="1"/>
  <c r="C47" i="1" s="1"/>
  <c r="F45" i="1"/>
  <c r="B46" i="1" s="1"/>
  <c r="D45" i="1"/>
  <c r="E47" i="1" l="1"/>
  <c r="C48" i="1" s="1"/>
  <c r="F46" i="1"/>
  <c r="B47" i="1" s="1"/>
  <c r="D46" i="1"/>
  <c r="E48" i="1" l="1"/>
  <c r="C49" i="1" s="1"/>
  <c r="F47" i="1"/>
  <c r="B48" i="1" s="1"/>
  <c r="D47" i="1"/>
  <c r="E49" i="1" l="1"/>
  <c r="C50" i="1" s="1"/>
  <c r="F48" i="1"/>
  <c r="B49" i="1" s="1"/>
  <c r="D48" i="1"/>
  <c r="E50" i="1" l="1"/>
  <c r="C51" i="1" s="1"/>
  <c r="F49" i="1"/>
  <c r="B50" i="1" s="1"/>
  <c r="D49" i="1"/>
  <c r="E51" i="1" l="1"/>
  <c r="C52" i="1" s="1"/>
  <c r="F50" i="1"/>
  <c r="B51" i="1" s="1"/>
  <c r="D50" i="1"/>
  <c r="E52" i="1" l="1"/>
  <c r="C53" i="1" s="1"/>
  <c r="F51" i="1"/>
  <c r="B52" i="1" s="1"/>
  <c r="D51" i="1"/>
  <c r="E53" i="1" l="1"/>
  <c r="C54" i="1" s="1"/>
  <c r="F52" i="1"/>
  <c r="B53" i="1" s="1"/>
  <c r="D52" i="1"/>
  <c r="E54" i="1" l="1"/>
  <c r="C55" i="1" s="1"/>
  <c r="F53" i="1"/>
  <c r="B54" i="1" s="1"/>
  <c r="D53" i="1"/>
  <c r="F54" i="1" l="1"/>
  <c r="B55" i="1" s="1"/>
  <c r="D54" i="1"/>
  <c r="E55" i="1"/>
  <c r="C56" i="1" s="1"/>
  <c r="F55" i="1" l="1"/>
  <c r="B56" i="1" s="1"/>
  <c r="D55" i="1"/>
  <c r="E56" i="1"/>
  <c r="C57" i="1" s="1"/>
  <c r="F56" i="1" l="1"/>
  <c r="B57" i="1" s="1"/>
  <c r="D56" i="1"/>
  <c r="E57" i="1"/>
  <c r="C58" i="1" s="1"/>
  <c r="F57" i="1" l="1"/>
  <c r="B58" i="1" s="1"/>
  <c r="D57" i="1"/>
  <c r="E58" i="1"/>
  <c r="C59" i="1" s="1"/>
  <c r="F58" i="1" l="1"/>
  <c r="B59" i="1" s="1"/>
  <c r="D58" i="1"/>
  <c r="E59" i="1"/>
  <c r="C60" i="1" s="1"/>
  <c r="F59" i="1" l="1"/>
  <c r="B60" i="1" s="1"/>
  <c r="D59" i="1"/>
  <c r="E60" i="1"/>
  <c r="C61" i="1" s="1"/>
  <c r="F60" i="1" l="1"/>
  <c r="B61" i="1" s="1"/>
  <c r="D60" i="1"/>
  <c r="E61" i="1"/>
  <c r="C62" i="1" s="1"/>
  <c r="F61" i="1" l="1"/>
  <c r="B62" i="1" s="1"/>
  <c r="D61" i="1"/>
  <c r="E62" i="1"/>
  <c r="C63" i="1" s="1"/>
  <c r="F62" i="1" l="1"/>
  <c r="B63" i="1" s="1"/>
  <c r="D62" i="1"/>
  <c r="E63" i="1"/>
  <c r="C64" i="1" s="1"/>
  <c r="E64" i="1" l="1"/>
  <c r="C65" i="1" s="1"/>
  <c r="F63" i="1"/>
  <c r="B64" i="1" s="1"/>
  <c r="D63" i="1"/>
  <c r="F64" i="1" l="1"/>
  <c r="B65" i="1" s="1"/>
  <c r="D64" i="1"/>
  <c r="E65" i="1"/>
  <c r="C66" i="1" s="1"/>
  <c r="E66" i="1" l="1"/>
  <c r="C67" i="1" s="1"/>
  <c r="F65" i="1"/>
  <c r="B66" i="1" s="1"/>
  <c r="D65" i="1"/>
  <c r="F66" i="1" l="1"/>
  <c r="B67" i="1" s="1"/>
  <c r="D66" i="1"/>
  <c r="E67" i="1"/>
  <c r="C68" i="1" s="1"/>
  <c r="F67" i="1" l="1"/>
  <c r="B68" i="1" s="1"/>
  <c r="D67" i="1"/>
  <c r="E68" i="1"/>
  <c r="C69" i="1" s="1"/>
  <c r="F68" i="1" l="1"/>
  <c r="B69" i="1" s="1"/>
  <c r="D68" i="1"/>
  <c r="E69" i="1"/>
  <c r="C70" i="1" s="1"/>
  <c r="E70" i="1" l="1"/>
  <c r="C71" i="1" s="1"/>
  <c r="F69" i="1"/>
  <c r="B70" i="1" s="1"/>
  <c r="D69" i="1"/>
  <c r="F70" i="1" l="1"/>
  <c r="B71" i="1" s="1"/>
  <c r="D70" i="1"/>
  <c r="E71" i="1"/>
  <c r="C72" i="1" s="1"/>
  <c r="E72" i="1" l="1"/>
  <c r="C73" i="1" s="1"/>
  <c r="F71" i="1"/>
  <c r="B72" i="1" s="1"/>
  <c r="D71" i="1"/>
  <c r="F72" i="1" l="1"/>
  <c r="B73" i="1" s="1"/>
  <c r="D72" i="1"/>
  <c r="E73" i="1"/>
  <c r="C74" i="1" s="1"/>
  <c r="E74" i="1" l="1"/>
  <c r="C75" i="1" s="1"/>
  <c r="F73" i="1"/>
  <c r="B74" i="1" s="1"/>
  <c r="D73" i="1"/>
  <c r="F74" i="1" l="1"/>
  <c r="B75" i="1" s="1"/>
  <c r="D74" i="1"/>
  <c r="E75" i="1"/>
  <c r="C76" i="1" s="1"/>
  <c r="F75" i="1" l="1"/>
  <c r="B76" i="1" s="1"/>
  <c r="D75" i="1"/>
  <c r="E76" i="1"/>
  <c r="C77" i="1" s="1"/>
  <c r="F76" i="1" l="1"/>
  <c r="B77" i="1" s="1"/>
  <c r="D76" i="1"/>
  <c r="E77" i="1"/>
  <c r="C78" i="1" s="1"/>
  <c r="F77" i="1" l="1"/>
  <c r="B78" i="1" s="1"/>
  <c r="D77" i="1"/>
  <c r="E78" i="1"/>
  <c r="C79" i="1" s="1"/>
  <c r="F78" i="1" l="1"/>
  <c r="B79" i="1" s="1"/>
  <c r="D78" i="1"/>
  <c r="E79" i="1"/>
  <c r="C80" i="1" s="1"/>
  <c r="E80" i="1" l="1"/>
  <c r="C81" i="1" s="1"/>
  <c r="F79" i="1"/>
  <c r="B80" i="1" s="1"/>
  <c r="D79" i="1"/>
  <c r="F80" i="1" l="1"/>
  <c r="B81" i="1" s="1"/>
  <c r="D80" i="1"/>
  <c r="E81" i="1"/>
  <c r="C82" i="1" s="1"/>
  <c r="E82" i="1" l="1"/>
  <c r="C83" i="1" s="1"/>
  <c r="F81" i="1"/>
  <c r="B82" i="1" s="1"/>
  <c r="D81" i="1"/>
  <c r="F82" i="1" l="1"/>
  <c r="B83" i="1" s="1"/>
  <c r="D82" i="1"/>
  <c r="E83" i="1"/>
  <c r="C84" i="1" s="1"/>
  <c r="F83" i="1" l="1"/>
  <c r="B84" i="1" s="1"/>
  <c r="D83" i="1"/>
  <c r="E84" i="1"/>
  <c r="C85" i="1" s="1"/>
  <c r="F84" i="1" l="1"/>
  <c r="B85" i="1" s="1"/>
  <c r="D84" i="1"/>
  <c r="E85" i="1"/>
  <c r="C86" i="1" s="1"/>
  <c r="F85" i="1" l="1"/>
  <c r="B86" i="1" s="1"/>
  <c r="D85" i="1"/>
  <c r="E86" i="1"/>
  <c r="C87" i="1" s="1"/>
  <c r="F86" i="1" l="1"/>
  <c r="B87" i="1" s="1"/>
  <c r="D86" i="1"/>
  <c r="E87" i="1"/>
  <c r="C88" i="1" s="1"/>
  <c r="E88" i="1" l="1"/>
  <c r="C89" i="1" s="1"/>
  <c r="F87" i="1"/>
  <c r="B88" i="1" s="1"/>
  <c r="D87" i="1"/>
  <c r="F88" i="1" l="1"/>
  <c r="B89" i="1" s="1"/>
  <c r="D88" i="1"/>
  <c r="E89" i="1"/>
  <c r="C90" i="1" s="1"/>
  <c r="E90" i="1" l="1"/>
  <c r="C91" i="1" s="1"/>
  <c r="F89" i="1"/>
  <c r="B90" i="1" s="1"/>
  <c r="D89" i="1"/>
  <c r="F90" i="1" l="1"/>
  <c r="B91" i="1" s="1"/>
  <c r="D90" i="1"/>
  <c r="E91" i="1"/>
  <c r="C92" i="1" s="1"/>
  <c r="F91" i="1" l="1"/>
  <c r="B92" i="1" s="1"/>
  <c r="D91" i="1"/>
  <c r="E92" i="1"/>
  <c r="C93" i="1" s="1"/>
  <c r="F92" i="1" l="1"/>
  <c r="B93" i="1" s="1"/>
  <c r="D92" i="1"/>
  <c r="E93" i="1"/>
  <c r="C94" i="1" s="1"/>
  <c r="F93" i="1" l="1"/>
  <c r="B94" i="1" s="1"/>
  <c r="D93" i="1"/>
  <c r="E94" i="1"/>
  <c r="C95" i="1" s="1"/>
  <c r="F94" i="1" l="1"/>
  <c r="B95" i="1" s="1"/>
  <c r="D94" i="1"/>
  <c r="E95" i="1"/>
  <c r="C96" i="1" s="1"/>
  <c r="E96" i="1" l="1"/>
  <c r="C97" i="1" s="1"/>
  <c r="F95" i="1"/>
  <c r="B96" i="1" s="1"/>
  <c r="D95" i="1"/>
  <c r="F96" i="1" l="1"/>
  <c r="B97" i="1" s="1"/>
  <c r="D96" i="1"/>
  <c r="E97" i="1"/>
  <c r="C98" i="1" s="1"/>
  <c r="E98" i="1" l="1"/>
  <c r="C99" i="1" s="1"/>
  <c r="F97" i="1"/>
  <c r="B98" i="1" s="1"/>
  <c r="D97" i="1"/>
  <c r="F98" i="1" l="1"/>
  <c r="B99" i="1" s="1"/>
  <c r="D98" i="1"/>
  <c r="E99" i="1"/>
  <c r="C100" i="1" s="1"/>
  <c r="F99" i="1" l="1"/>
  <c r="B100" i="1" s="1"/>
  <c r="D99" i="1"/>
  <c r="E100" i="1"/>
  <c r="C101" i="1" s="1"/>
  <c r="E101" i="1" l="1"/>
  <c r="C102" i="1" s="1"/>
  <c r="F100" i="1"/>
  <c r="B101" i="1" s="1"/>
  <c r="D100" i="1"/>
  <c r="F101" i="1" l="1"/>
  <c r="B102" i="1" s="1"/>
  <c r="D101" i="1"/>
  <c r="E102" i="1"/>
  <c r="C103" i="1" s="1"/>
  <c r="F102" i="1" l="1"/>
  <c r="B103" i="1" s="1"/>
  <c r="D102" i="1"/>
  <c r="E103" i="1"/>
  <c r="C104" i="1" s="1"/>
  <c r="E104" i="1" l="1"/>
  <c r="C105" i="1" s="1"/>
  <c r="F103" i="1"/>
  <c r="B104" i="1" s="1"/>
  <c r="D103" i="1"/>
  <c r="F104" i="1" l="1"/>
  <c r="B105" i="1" s="1"/>
  <c r="D104" i="1"/>
  <c r="E105" i="1"/>
  <c r="C106" i="1" s="1"/>
  <c r="E106" i="1" l="1"/>
  <c r="C107" i="1" s="1"/>
  <c r="F105" i="1"/>
  <c r="B106" i="1" s="1"/>
  <c r="D105" i="1"/>
  <c r="F106" i="1" l="1"/>
  <c r="B107" i="1" s="1"/>
  <c r="D106" i="1"/>
  <c r="E107" i="1"/>
  <c r="C108" i="1" s="1"/>
  <c r="F107" i="1" l="1"/>
  <c r="B108" i="1" s="1"/>
  <c r="D107" i="1"/>
  <c r="E108" i="1"/>
  <c r="C109" i="1" s="1"/>
  <c r="F108" i="1" l="1"/>
  <c r="B109" i="1" s="1"/>
  <c r="D108" i="1"/>
  <c r="E109" i="1"/>
  <c r="C110" i="1" s="1"/>
  <c r="F109" i="1" l="1"/>
  <c r="B110" i="1" s="1"/>
  <c r="D109" i="1"/>
  <c r="E110" i="1"/>
  <c r="C111" i="1" s="1"/>
  <c r="F110" i="1" l="1"/>
  <c r="B111" i="1" s="1"/>
  <c r="D110" i="1"/>
  <c r="E111" i="1"/>
  <c r="C112" i="1" s="1"/>
  <c r="E112" i="1" l="1"/>
  <c r="C113" i="1" s="1"/>
  <c r="F111" i="1"/>
  <c r="B112" i="1" s="1"/>
  <c r="D111" i="1"/>
  <c r="F112" i="1" l="1"/>
  <c r="B113" i="1" s="1"/>
  <c r="D112" i="1"/>
  <c r="E113" i="1"/>
  <c r="I16" i="1"/>
  <c r="F113" i="1" l="1"/>
  <c r="D113" i="1"/>
  <c r="I14" i="1"/>
  <c r="I15" i="1"/>
</calcChain>
</file>

<file path=xl/comments1.xml><?xml version="1.0" encoding="utf-8"?>
<comments xmlns="http://schemas.openxmlformats.org/spreadsheetml/2006/main">
  <authors>
    <author>Chris</author>
  </authors>
  <commentList>
    <comment ref="H18" authorId="0" shapeId="0">
      <text>
        <r>
          <rPr>
            <b/>
            <sz val="9"/>
            <color indexed="81"/>
            <rFont val="Tahoma"/>
            <family val="2"/>
          </rPr>
          <t>Run the simulation again to make these summary measures come alive.</t>
        </r>
        <r>
          <rPr>
            <sz val="9"/>
            <color indexed="81"/>
            <rFont val="Tahoma"/>
            <family val="2"/>
          </rPr>
          <t xml:space="preserve">
</t>
        </r>
      </text>
    </comment>
  </commentList>
</comments>
</file>

<file path=xl/sharedStrings.xml><?xml version="1.0" encoding="utf-8"?>
<sst xmlns="http://schemas.openxmlformats.org/spreadsheetml/2006/main" count="55" uniqueCount="40">
  <si>
    <t>Inputs</t>
  </si>
  <si>
    <t>Total population</t>
  </si>
  <si>
    <t>Initial infectives</t>
  </si>
  <si>
    <t>Probability of encounter</t>
  </si>
  <si>
    <t>Probability infective dies in given period</t>
  </si>
  <si>
    <t>Possible probabilities encounter causes infection</t>
  </si>
  <si>
    <t>No protection</t>
  </si>
  <si>
    <t>Protection</t>
  </si>
  <si>
    <t>Probability encounter causes infection</t>
  </si>
  <si>
    <t>Simulation</t>
  </si>
  <si>
    <t>Period</t>
  </si>
  <si>
    <t>Infectives</t>
  </si>
  <si>
    <t>Susceptibles</t>
  </si>
  <si>
    <t>Probability a susceptible gets infected</t>
  </si>
  <si>
    <t>New Infectives</t>
  </si>
  <si>
    <t>Deaths</t>
  </si>
  <si>
    <t>Protection/no protection</t>
  </si>
  <si>
    <t>None</t>
  </si>
  <si>
    <t>Mean</t>
  </si>
  <si>
    <t>Std Dev</t>
  </si>
  <si>
    <t>Ending percentage infected</t>
  </si>
  <si>
    <t>Spread of an infectious disease</t>
  </si>
  <si>
    <t>Name</t>
  </si>
  <si>
    <t>Cell</t>
  </si>
  <si>
    <t>Sim#</t>
  </si>
  <si>
    <t>Graph</t>
  </si>
  <si>
    <t>Min</t>
  </si>
  <si>
    <t>Max</t>
  </si>
  <si>
    <t>@RISK Output Results</t>
  </si>
  <si>
    <t>Selected summary measures from @RISK</t>
  </si>
  <si>
    <t>Parts a, d</t>
  </si>
  <si>
    <t>Parts b, d</t>
  </si>
  <si>
    <t>Parts c, d</t>
  </si>
  <si>
    <t>Population dies out</t>
  </si>
  <si>
    <t>Disease dies out but population doesn't</t>
  </si>
  <si>
    <r>
      <t>Performed By:</t>
    </r>
    <r>
      <rPr>
        <sz val="8"/>
        <rFont val="Tahoma"/>
        <family val="2"/>
      </rPr>
      <t xml:space="preserve"> Chris</t>
    </r>
  </si>
  <si>
    <r>
      <t>Date:</t>
    </r>
    <r>
      <rPr>
        <sz val="8"/>
        <rFont val="Tahoma"/>
        <family val="2"/>
      </rPr>
      <t xml:space="preserve"> Monday, March 17, 2014 12:04:28 PM</t>
    </r>
  </si>
  <si>
    <t>I14</t>
  </si>
  <si>
    <t>I15</t>
  </si>
  <si>
    <t>I16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</si>
</sst>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00"/>
    <numFmt numFmtId="165" formatCode="0.0000"/>
    <numFmt numFmtId="166" formatCode="0.0%"/>
    <numFmt numFmtId="167" formatCode="m/d/yy\ h:mm:ss"/>
    <numFmt numFmtId="168" formatCode="0.0000%"/>
  </numFmts>
  <fonts count="18" x14ac:knownFonts="1">
    <font>
      <sz val="11"/>
      <name val="Calibri"/>
      <family val="2"/>
    </font>
    <font>
      <sz val="10"/>
      <name val="Arial"/>
      <family val="2"/>
    </font>
    <font>
      <i/>
      <sz val="10"/>
      <name val="Arial"/>
      <family val="2"/>
    </font>
    <font>
      <sz val="18"/>
      <name val="Arial"/>
      <family val="2"/>
    </font>
    <font>
      <sz val="14"/>
      <name val="Arial"/>
      <family val="2"/>
    </font>
    <font>
      <sz val="10"/>
      <color indexed="8"/>
      <name val="Arial"/>
      <family val="2"/>
    </font>
    <font>
      <b/>
      <sz val="9"/>
      <name val="Arial"/>
      <family val="2"/>
    </font>
    <font>
      <b/>
      <sz val="11"/>
      <name val="Calibri"/>
      <family val="2"/>
    </font>
    <font>
      <sz val="11"/>
      <name val="Calibri"/>
      <family val="2"/>
    </font>
    <font>
      <sz val="11"/>
      <color indexed="10"/>
      <name val="Calibri"/>
      <family val="2"/>
    </font>
    <font>
      <sz val="10"/>
      <name val="Arial"/>
      <family val="2"/>
    </font>
    <font>
      <sz val="8"/>
      <name val="Tahoma"/>
      <family val="2"/>
    </font>
    <font>
      <b/>
      <sz val="14"/>
      <name val="Tahoma"/>
      <family val="2"/>
    </font>
    <font>
      <b/>
      <sz val="8"/>
      <name val="Tahoma"/>
      <family val="2"/>
    </font>
    <font>
      <sz val="8.25"/>
      <name val="Tahoma"/>
      <family val="2"/>
    </font>
    <font>
      <sz val="9"/>
      <color indexed="81"/>
      <name val="Tahoma"/>
      <family val="2"/>
    </font>
    <font>
      <b/>
      <sz val="9"/>
      <color indexed="81"/>
      <name val="Tahoma"/>
      <family val="2"/>
    </font>
    <font>
      <i/>
      <sz val="8.25"/>
      <name val="Tahoma"/>
      <family val="2"/>
    </font>
  </fonts>
  <fills count="7">
    <fill>
      <patternFill patternType="none"/>
    </fill>
    <fill>
      <patternFill patternType="gray125"/>
    </fill>
    <fill>
      <patternFill patternType="solid">
        <fgColor indexed="9"/>
      </patternFill>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rgb="FFC0C0C0"/>
        <bgColor indexed="64"/>
      </patternFill>
    </fill>
  </fills>
  <borders count="32">
    <border>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bottom style="thin">
        <color rgb="FF000000"/>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34">
    <xf numFmtId="0" fontId="0" fillId="0" borderId="0"/>
    <xf numFmtId="9" fontId="1" fillId="0" borderId="0" applyFont="0" applyFill="0" applyBorder="0" applyAlignment="0" applyProtection="0"/>
    <xf numFmtId="168" fontId="1" fillId="0" borderId="0" applyFont="0" applyFill="0" applyBorder="0" applyAlignment="0" applyProtection="0"/>
    <xf numFmtId="0" fontId="1" fillId="0" borderId="1" applyNumberFormat="0" applyFont="0" applyFill="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2" borderId="0" applyNumberFormat="0" applyFont="0" applyBorder="0" applyAlignment="0" applyProtection="0"/>
    <xf numFmtId="0" fontId="1" fillId="0" borderId="6" applyNumberFormat="0" applyFont="0" applyFill="0" applyAlignment="0" applyProtection="0"/>
    <xf numFmtId="0" fontId="1" fillId="0" borderId="7" applyNumberFormat="0" applyFont="0" applyFill="0" applyAlignment="0" applyProtection="0"/>
    <xf numFmtId="46" fontId="1" fillId="0" borderId="0" applyFont="0" applyFill="0" applyBorder="0" applyAlignment="0" applyProtection="0"/>
    <xf numFmtId="0" fontId="5" fillId="0" borderId="0" applyNumberFormat="0" applyFill="0" applyBorder="0" applyAlignment="0" applyProtection="0"/>
    <xf numFmtId="0" fontId="1" fillId="0" borderId="8" applyNumberFormat="0" applyFont="0" applyFill="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1" applyNumberFormat="0" applyFont="0" applyFill="0" applyAlignment="0" applyProtection="0"/>
    <xf numFmtId="0" fontId="1" fillId="0" borderId="10" applyNumberFormat="0" applyFont="0" applyFill="0" applyAlignment="0" applyProtection="0"/>
    <xf numFmtId="0" fontId="1" fillId="0" borderId="0" applyNumberFormat="0" applyFont="0" applyFill="0" applyBorder="0" applyProtection="0">
      <alignment horizontal="center"/>
    </xf>
    <xf numFmtId="0" fontId="4" fillId="0" borderId="0" applyNumberFormat="0" applyFill="0" applyBorder="0" applyAlignment="0" applyProtection="0"/>
    <xf numFmtId="0" fontId="2" fillId="0" borderId="0" applyNumberFormat="0" applyFill="0" applyBorder="0" applyAlignment="0" applyProtection="0"/>
    <xf numFmtId="0" fontId="6" fillId="0" borderId="0" applyNumberFormat="0" applyFill="0" applyBorder="0" applyProtection="0">
      <alignment horizontal="left"/>
    </xf>
    <xf numFmtId="0" fontId="1" fillId="2" borderId="0" applyNumberFormat="0" applyFont="0" applyBorder="0" applyAlignment="0" applyProtection="0"/>
    <xf numFmtId="0" fontId="3" fillId="0" borderId="0" applyNumberFormat="0" applyFill="0" applyBorder="0" applyAlignment="0" applyProtection="0"/>
    <xf numFmtId="0" fontId="5"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7"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xf numFmtId="43" fontId="10" fillId="0" borderId="0" applyFont="0" applyFill="0" applyBorder="0" applyAlignment="0" applyProtection="0"/>
  </cellStyleXfs>
  <cellXfs count="47">
    <xf numFmtId="0" fontId="0" fillId="0" borderId="0" xfId="0"/>
    <xf numFmtId="0" fontId="7" fillId="0" borderId="0" xfId="0" applyFont="1"/>
    <xf numFmtId="0" fontId="8" fillId="0" borderId="0" xfId="0" applyFont="1"/>
    <xf numFmtId="0" fontId="8" fillId="0" borderId="0" xfId="0" applyFont="1" applyBorder="1"/>
    <xf numFmtId="0" fontId="8" fillId="0" borderId="0" xfId="0" applyFont="1" applyAlignment="1">
      <alignment horizontal="right"/>
    </xf>
    <xf numFmtId="0" fontId="8" fillId="0" borderId="0" xfId="0" applyFont="1" applyAlignment="1">
      <alignment horizontal="right" wrapText="1"/>
    </xf>
    <xf numFmtId="165" fontId="8" fillId="0" borderId="0" xfId="0" applyNumberFormat="1" applyFont="1"/>
    <xf numFmtId="164" fontId="8" fillId="0" borderId="0" xfId="0" applyNumberFormat="1" applyFont="1"/>
    <xf numFmtId="0" fontId="9" fillId="0" borderId="0" xfId="0" applyFont="1"/>
    <xf numFmtId="0" fontId="8" fillId="0" borderId="0" xfId="0" applyFont="1" applyAlignment="1">
      <alignment horizontal="centerContinuous"/>
    </xf>
    <xf numFmtId="166" fontId="8" fillId="0" borderId="0" xfId="1" applyNumberFormat="1" applyFont="1"/>
    <xf numFmtId="9" fontId="8" fillId="0" borderId="0" xfId="1" applyFont="1"/>
    <xf numFmtId="10" fontId="8" fillId="0" borderId="0" xfId="1" applyNumberFormat="1" applyFont="1"/>
    <xf numFmtId="0" fontId="8" fillId="3" borderId="0" xfId="0" applyFont="1" applyFill="1" applyBorder="1"/>
    <xf numFmtId="0" fontId="8" fillId="4" borderId="0" xfId="0" applyFont="1" applyFill="1" applyBorder="1"/>
    <xf numFmtId="0" fontId="8" fillId="5" borderId="0" xfId="0" applyFont="1" applyFill="1" applyBorder="1"/>
    <xf numFmtId="9" fontId="8" fillId="5" borderId="0" xfId="1" applyFont="1" applyFill="1" applyBorder="1"/>
    <xf numFmtId="0" fontId="12" fillId="6" borderId="0" xfId="0" applyFont="1" applyFill="1" applyBorder="1"/>
    <xf numFmtId="0" fontId="11" fillId="6" borderId="0" xfId="0" applyFont="1" applyFill="1" applyBorder="1"/>
    <xf numFmtId="0" fontId="11" fillId="6" borderId="19" xfId="0" applyFont="1" applyFill="1" applyBorder="1"/>
    <xf numFmtId="0" fontId="12" fillId="6" borderId="0" xfId="0" quotePrefix="1" applyFont="1" applyFill="1" applyBorder="1"/>
    <xf numFmtId="0" fontId="13" fillId="6" borderId="0" xfId="0" applyFont="1" applyFill="1" applyBorder="1"/>
    <xf numFmtId="0" fontId="13" fillId="6" borderId="19" xfId="0" applyFont="1" applyFill="1" applyBorder="1"/>
    <xf numFmtId="9" fontId="14" fillId="0" borderId="21" xfId="33" applyNumberFormat="1" applyFont="1" applyFill="1" applyBorder="1" applyAlignment="1">
      <alignment vertical="top"/>
    </xf>
    <xf numFmtId="9" fontId="14" fillId="0" borderId="22" xfId="33" applyNumberFormat="1" applyFont="1" applyFill="1" applyBorder="1" applyAlignment="1">
      <alignment vertical="top"/>
    </xf>
    <xf numFmtId="0" fontId="14" fillId="0" borderId="24" xfId="33" applyNumberFormat="1" applyFont="1" applyFill="1" applyBorder="1" applyAlignment="1">
      <alignment horizontal="left" vertical="center" wrapText="1"/>
    </xf>
    <xf numFmtId="0" fontId="1" fillId="0" borderId="24" xfId="33" applyNumberFormat="1" applyFont="1" applyFill="1" applyBorder="1" applyAlignment="1">
      <alignment horizontal="left" vertical="center"/>
    </xf>
    <xf numFmtId="0" fontId="14" fillId="0" borderId="25" xfId="33" applyNumberFormat="1" applyFont="1" applyFill="1" applyBorder="1" applyAlignment="1">
      <alignment horizontal="left" vertical="center" wrapText="1"/>
    </xf>
    <xf numFmtId="0" fontId="14" fillId="0" borderId="27" xfId="33" applyNumberFormat="1" applyFont="1" applyFill="1" applyBorder="1" applyAlignment="1">
      <alignment horizontal="left" vertical="center" wrapText="1"/>
    </xf>
    <xf numFmtId="0" fontId="1" fillId="0" borderId="27" xfId="33" applyNumberFormat="1" applyFont="1" applyFill="1" applyBorder="1" applyAlignment="1">
      <alignment horizontal="left" vertical="center"/>
    </xf>
    <xf numFmtId="0" fontId="14" fillId="0" borderId="30" xfId="33" applyNumberFormat="1" applyFont="1" applyFill="1" applyBorder="1" applyAlignment="1">
      <alignment horizontal="left" vertical="center" wrapText="1"/>
    </xf>
    <xf numFmtId="0" fontId="1" fillId="0" borderId="30" xfId="33" applyNumberFormat="1" applyFont="1" applyFill="1" applyBorder="1" applyAlignment="1">
      <alignment horizontal="left" vertical="center"/>
    </xf>
    <xf numFmtId="0" fontId="14" fillId="0" borderId="31" xfId="33" applyNumberFormat="1" applyFont="1" applyFill="1" applyBorder="1" applyAlignment="1">
      <alignment horizontal="left" vertical="center" wrapText="1"/>
    </xf>
    <xf numFmtId="0" fontId="8" fillId="0" borderId="0" xfId="0" applyFont="1" applyFill="1" applyBorder="1"/>
    <xf numFmtId="0" fontId="0" fillId="0" borderId="0" xfId="0" applyFont="1" applyAlignment="1">
      <alignment horizontal="centerContinuous"/>
    </xf>
    <xf numFmtId="0" fontId="0" fillId="0" borderId="0" xfId="0" applyFont="1"/>
    <xf numFmtId="43" fontId="14" fillId="0" borderId="20" xfId="33" applyFont="1" applyFill="1" applyBorder="1" applyAlignment="1">
      <alignment vertical="top"/>
    </xf>
    <xf numFmtId="43" fontId="14" fillId="0" borderId="21" xfId="33" applyFont="1" applyFill="1" applyBorder="1" applyAlignment="1">
      <alignment vertical="top"/>
    </xf>
    <xf numFmtId="43" fontId="14" fillId="0" borderId="21" xfId="33" applyFont="1" applyFill="1" applyBorder="1" applyAlignment="1">
      <alignment horizontal="left" vertical="center"/>
    </xf>
    <xf numFmtId="0" fontId="17" fillId="0" borderId="23" xfId="33" applyNumberFormat="1" applyFont="1" applyFill="1" applyBorder="1" applyAlignment="1">
      <alignment horizontal="left" vertical="center" wrapText="1"/>
    </xf>
    <xf numFmtId="9" fontId="14" fillId="0" borderId="24" xfId="33" applyNumberFormat="1" applyFont="1" applyFill="1" applyBorder="1" applyAlignment="1">
      <alignment horizontal="left" vertical="center" wrapText="1"/>
    </xf>
    <xf numFmtId="9" fontId="14" fillId="0" borderId="25" xfId="33" applyNumberFormat="1" applyFont="1" applyFill="1" applyBorder="1" applyAlignment="1">
      <alignment horizontal="left" vertical="center" wrapText="1"/>
    </xf>
    <xf numFmtId="0" fontId="17" fillId="0" borderId="26" xfId="33" applyNumberFormat="1" applyFont="1" applyFill="1" applyBorder="1" applyAlignment="1">
      <alignment horizontal="left" vertical="center" wrapText="1"/>
    </xf>
    <xf numFmtId="9" fontId="14" fillId="0" borderId="27" xfId="33" applyNumberFormat="1" applyFont="1" applyFill="1" applyBorder="1" applyAlignment="1">
      <alignment horizontal="left" vertical="center" wrapText="1"/>
    </xf>
    <xf numFmtId="9" fontId="14" fillId="0" borderId="28" xfId="33" applyNumberFormat="1" applyFont="1" applyFill="1" applyBorder="1" applyAlignment="1">
      <alignment horizontal="left" vertical="center" wrapText="1"/>
    </xf>
    <xf numFmtId="0" fontId="17" fillId="0" borderId="29" xfId="33" applyNumberFormat="1" applyFont="1" applyFill="1" applyBorder="1" applyAlignment="1">
      <alignment horizontal="left" vertical="center" wrapText="1"/>
    </xf>
    <xf numFmtId="0" fontId="8" fillId="0" borderId="0" xfId="0" applyFont="1" applyAlignment="1">
      <alignment horizontal="center"/>
    </xf>
  </cellXfs>
  <cellStyles count="34">
    <cellStyle name="Comma" xfId="33" builtinId="3"/>
    <cellStyle name="Normal" xfId="0" builtinId="0" customBuiltin="1"/>
    <cellStyle name="Percent" xfId="1" builtinId="5"/>
    <cellStyle name="RISKbigPercent" xfId="2"/>
    <cellStyle name="RISKblandrEdge" xfId="3"/>
    <cellStyle name="RISKblCorner" xfId="4"/>
    <cellStyle name="RISKbottomEdge" xfId="5"/>
    <cellStyle name="RISKbrCorner" xfId="6"/>
    <cellStyle name="RISKdarkBoxed" xfId="7"/>
    <cellStyle name="RISKdarkShade" xfId="8"/>
    <cellStyle name="RISKdbottomEdge" xfId="9"/>
    <cellStyle name="RISKdrightEdge" xfId="10"/>
    <cellStyle name="RISKdurationTime" xfId="11"/>
    <cellStyle name="RISKinNumber" xfId="12"/>
    <cellStyle name="RISKlandrEdge" xfId="13"/>
    <cellStyle name="RISKleftEdge" xfId="14"/>
    <cellStyle name="RISKlightBoxed" xfId="15"/>
    <cellStyle name="RISKltandbEdge" xfId="16"/>
    <cellStyle name="RISKnormBoxed" xfId="17"/>
    <cellStyle name="RISKnormCenter" xfId="18"/>
    <cellStyle name="RISKnormHeading" xfId="19"/>
    <cellStyle name="RISKnormItal" xfId="20"/>
    <cellStyle name="RISKnormLabel" xfId="21"/>
    <cellStyle name="RISKnormShade" xfId="22"/>
    <cellStyle name="RISKnormTitle" xfId="23"/>
    <cellStyle name="RISKoutNumber" xfId="24"/>
    <cellStyle name="RISKrightEdge" xfId="25"/>
    <cellStyle name="RISKrtandbEdge" xfId="26"/>
    <cellStyle name="RISKssTime" xfId="27"/>
    <cellStyle name="RISKtandbEdge" xfId="28"/>
    <cellStyle name="RISKtlandrEdge" xfId="29"/>
    <cellStyle name="RISKtlCorner" xfId="30"/>
    <cellStyle name="RISKtopEdge" xfId="31"/>
    <cellStyle name="RISKtrCorner" xfId="3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CE9D8"/>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0</xdr:colOff>
      <xdr:row>2</xdr:row>
      <xdr:rowOff>0</xdr:rowOff>
    </xdr:from>
    <xdr:to>
      <xdr:col>10</xdr:col>
      <xdr:colOff>579120</xdr:colOff>
      <xdr:row>10</xdr:row>
      <xdr:rowOff>83820</xdr:rowOff>
    </xdr:to>
    <xdr:sp macro="" textlink="">
      <xdr:nvSpPr>
        <xdr:cNvPr id="3" name="TextBox 2"/>
        <xdr:cNvSpPr txBox="1"/>
      </xdr:nvSpPr>
      <xdr:spPr>
        <a:xfrm>
          <a:off x="7574280" y="365760"/>
          <a:ext cx="4381500" cy="154686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b="1"/>
            <a:t>Note: </a:t>
          </a:r>
          <a:r>
            <a:rPr lang="en-US" sz="1100"/>
            <a:t>You will see errors in cells unless @RISK is loaded.</a:t>
          </a:r>
        </a:p>
        <a:p>
          <a:endParaRPr lang="en-US" sz="1100"/>
        </a:p>
        <a:p>
          <a:r>
            <a:rPr lang="en-US" sz="1100"/>
            <a:t>With no protection, the population dies out over 99% of the time, there is never a time where the disease dies out but healthy people remain, and the percentage of healthy people at the end is always 0.  Things are much better with protection, but even then the average percentage of healthy people at the end is less than 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xdr:colOff>
      <xdr:row>5</xdr:row>
      <xdr:rowOff>7620</xdr:rowOff>
    </xdr:from>
    <xdr:to>
      <xdr:col>4</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46960" y="1752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6</xdr:row>
      <xdr:rowOff>7620</xdr:rowOff>
    </xdr:from>
    <xdr:to>
      <xdr:col>4</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46960" y="6781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7</xdr:row>
      <xdr:rowOff>7620</xdr:rowOff>
    </xdr:from>
    <xdr:to>
      <xdr:col>4</xdr:col>
      <xdr:colOff>1013460</xdr:colOff>
      <xdr:row>7</xdr:row>
      <xdr:rowOff>495300</xdr:rowOff>
    </xdr:to>
    <xdr:pic>
      <xdr:nvPicPr>
        <xdr:cNvPr id="4" name="Picture 3" descr="D:\ActiveReports.em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346960" y="118110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8</xdr:row>
      <xdr:rowOff>7620</xdr:rowOff>
    </xdr:from>
    <xdr:to>
      <xdr:col>4</xdr:col>
      <xdr:colOff>1013460</xdr:colOff>
      <xdr:row>8</xdr:row>
      <xdr:rowOff>495300</xdr:rowOff>
    </xdr:to>
    <xdr:pic>
      <xdr:nvPicPr>
        <xdr:cNvPr id="5" name="Picture 4" descr="D:\ActiveReports.emf"/>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346960" y="168402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9</xdr:row>
      <xdr:rowOff>7620</xdr:rowOff>
    </xdr:from>
    <xdr:to>
      <xdr:col>4</xdr:col>
      <xdr:colOff>1013460</xdr:colOff>
      <xdr:row>9</xdr:row>
      <xdr:rowOff>495300</xdr:rowOff>
    </xdr:to>
    <xdr:pic>
      <xdr:nvPicPr>
        <xdr:cNvPr id="6" name="Picture 5" descr="D:\ActiveReports.em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346960" y="218694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10</xdr:row>
      <xdr:rowOff>7620</xdr:rowOff>
    </xdr:from>
    <xdr:to>
      <xdr:col>4</xdr:col>
      <xdr:colOff>1013460</xdr:colOff>
      <xdr:row>10</xdr:row>
      <xdr:rowOff>495300</xdr:rowOff>
    </xdr:to>
    <xdr:pic>
      <xdr:nvPicPr>
        <xdr:cNvPr id="7" name="Picture 6" descr="D:\ActiveReports.emf"/>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346960" y="26898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defaultRowHeight="15" x14ac:dyDescent="0.25"/>
  <sheetData>
    <row r="1" spans="1:5" x14ac:dyDescent="0.25">
      <c r="A1">
        <v>0</v>
      </c>
      <c r="B1">
        <v>0</v>
      </c>
    </row>
    <row r="2" spans="1:5" x14ac:dyDescent="0.25">
      <c r="A2">
        <v>0</v>
      </c>
    </row>
    <row r="3" spans="1:5" x14ac:dyDescent="0.25">
      <c r="A3">
        <v>0</v>
      </c>
    </row>
    <row r="4" spans="1:5" x14ac:dyDescent="0.25">
      <c r="A4" t="b">
        <v>0</v>
      </c>
      <c r="B4">
        <v>15680</v>
      </c>
      <c r="C4">
        <v>7345</v>
      </c>
      <c r="D4">
        <v>41920</v>
      </c>
      <c r="E4">
        <v>100</v>
      </c>
    </row>
    <row r="5" spans="1:5" x14ac:dyDescent="0.25">
      <c r="A5" t="b">
        <v>0</v>
      </c>
      <c r="B5">
        <v>15680</v>
      </c>
      <c r="C5">
        <v>7345</v>
      </c>
      <c r="D5">
        <v>41920</v>
      </c>
      <c r="E5">
        <v>500</v>
      </c>
    </row>
    <row r="6" spans="1:5" x14ac:dyDescent="0.25">
      <c r="A6" t="b">
        <v>0</v>
      </c>
      <c r="B6">
        <v>15680</v>
      </c>
      <c r="C6">
        <v>7345</v>
      </c>
      <c r="D6">
        <v>41920</v>
      </c>
      <c r="E6">
        <v>1000</v>
      </c>
    </row>
    <row r="7" spans="1:5" x14ac:dyDescent="0.25">
      <c r="A7" t="b">
        <v>0</v>
      </c>
      <c r="B7">
        <v>15680</v>
      </c>
      <c r="C7">
        <v>7345</v>
      </c>
      <c r="D7">
        <v>41920</v>
      </c>
      <c r="E7">
        <v>1500</v>
      </c>
    </row>
    <row r="8" spans="1:5" x14ac:dyDescent="0.25">
      <c r="A8" t="b">
        <v>0</v>
      </c>
      <c r="B8">
        <v>15680</v>
      </c>
      <c r="C8">
        <v>7345</v>
      </c>
      <c r="D8">
        <v>41920</v>
      </c>
      <c r="E8">
        <v>2000</v>
      </c>
    </row>
    <row r="9" spans="1:5" x14ac:dyDescent="0.25">
      <c r="A9">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113"/>
  <sheetViews>
    <sheetView tabSelected="1" workbookViewId="0"/>
  </sheetViews>
  <sheetFormatPr defaultColWidth="9.140625" defaultRowHeight="15" x14ac:dyDescent="0.25"/>
  <cols>
    <col min="1" max="1" width="38.7109375" style="2" customWidth="1"/>
    <col min="2" max="2" width="9.140625" style="2"/>
    <col min="3" max="3" width="12.140625" style="2" customWidth="1"/>
    <col min="4" max="4" width="13.42578125" style="2" customWidth="1"/>
    <col min="5" max="5" width="13.85546875" style="2" customWidth="1"/>
    <col min="6" max="6" width="11.28515625" style="2" customWidth="1"/>
    <col min="7" max="7" width="11.85546875" style="2" customWidth="1"/>
    <col min="8" max="8" width="34.42578125" style="2" bestFit="1" customWidth="1"/>
    <col min="9" max="9" width="9.140625" style="2"/>
    <col min="10" max="10" width="11.85546875" style="2" customWidth="1"/>
    <col min="11" max="16384" width="9.140625" style="2"/>
  </cols>
  <sheetData>
    <row r="1" spans="1:14" x14ac:dyDescent="0.25">
      <c r="A1" s="1" t="s">
        <v>21</v>
      </c>
      <c r="B1" s="1"/>
    </row>
    <row r="2" spans="1:14" x14ac:dyDescent="0.25">
      <c r="A2" s="1"/>
      <c r="B2" s="1"/>
    </row>
    <row r="3" spans="1:14" x14ac:dyDescent="0.25">
      <c r="A3" s="1" t="s">
        <v>0</v>
      </c>
      <c r="B3" s="1"/>
    </row>
    <row r="4" spans="1:14" x14ac:dyDescent="0.25">
      <c r="A4" s="2" t="s">
        <v>1</v>
      </c>
      <c r="B4" s="13">
        <v>100</v>
      </c>
    </row>
    <row r="5" spans="1:14" x14ac:dyDescent="0.25">
      <c r="A5" s="2" t="s">
        <v>2</v>
      </c>
      <c r="B5" s="13">
        <v>5</v>
      </c>
    </row>
    <row r="6" spans="1:14" x14ac:dyDescent="0.25">
      <c r="A6" s="2" t="s">
        <v>3</v>
      </c>
      <c r="B6" s="13">
        <v>0.05</v>
      </c>
    </row>
    <row r="7" spans="1:14" x14ac:dyDescent="0.25">
      <c r="A7" s="2" t="s">
        <v>4</v>
      </c>
      <c r="B7" s="13">
        <v>0.1</v>
      </c>
      <c r="D7" s="2" t="s">
        <v>5</v>
      </c>
    </row>
    <row r="8" spans="1:14" x14ac:dyDescent="0.25">
      <c r="B8" s="3"/>
      <c r="D8" s="4" t="s">
        <v>6</v>
      </c>
      <c r="E8" s="4" t="s">
        <v>7</v>
      </c>
    </row>
    <row r="9" spans="1:14" x14ac:dyDescent="0.25">
      <c r="A9" s="2" t="s">
        <v>8</v>
      </c>
      <c r="B9" s="14" t="e">
        <f ca="1">_xll.RiskSimtable(D9:E9)</f>
        <v>#NAME?</v>
      </c>
      <c r="D9" s="33">
        <v>0.5</v>
      </c>
      <c r="E9" s="33">
        <v>0.1</v>
      </c>
    </row>
    <row r="11" spans="1:14" x14ac:dyDescent="0.25">
      <c r="A11" s="1"/>
    </row>
    <row r="12" spans="1:14" x14ac:dyDescent="0.25">
      <c r="A12" s="1" t="s">
        <v>9</v>
      </c>
    </row>
    <row r="13" spans="1:14" s="4" customFormat="1" ht="45" x14ac:dyDescent="0.25">
      <c r="A13" s="46" t="s">
        <v>10</v>
      </c>
      <c r="B13" s="4" t="s">
        <v>11</v>
      </c>
      <c r="C13" s="4" t="s">
        <v>12</v>
      </c>
      <c r="D13" s="5" t="s">
        <v>13</v>
      </c>
      <c r="E13" s="4" t="s">
        <v>14</v>
      </c>
      <c r="F13" s="4" t="s">
        <v>15</v>
      </c>
    </row>
    <row r="14" spans="1:14" x14ac:dyDescent="0.25">
      <c r="A14" s="46">
        <v>1</v>
      </c>
      <c r="B14" s="2">
        <f>B5</f>
        <v>5</v>
      </c>
      <c r="C14" s="2">
        <f>$B$4-B14</f>
        <v>95</v>
      </c>
      <c r="D14" s="6" t="e">
        <f t="shared" ref="D14:D45" ca="1" si="0">1-(1-$B$6*$B$9)^B14</f>
        <v>#NAME?</v>
      </c>
      <c r="E14" s="2" t="e">
        <f ca="1">IF(C14=0,0,_xll.RiskBinomial(C14,D14))</f>
        <v>#NAME?</v>
      </c>
      <c r="F14" s="2" t="e">
        <f ca="1">IF(B14=0,0,_xll.RiskBinomial(B14,$B$7))</f>
        <v>#NAME?</v>
      </c>
      <c r="H14" s="35" t="s">
        <v>33</v>
      </c>
      <c r="I14" s="15" t="e">
        <f ca="1">_xll.RiskOutput(H14) + IF(B113+C113=0,1,0)</f>
        <v>#NAME?</v>
      </c>
    </row>
    <row r="15" spans="1:14" x14ac:dyDescent="0.25">
      <c r="A15" s="46">
        <v>2</v>
      </c>
      <c r="B15" s="2" t="e">
        <f ca="1">B14+E14-F14</f>
        <v>#NAME?</v>
      </c>
      <c r="C15" s="2" t="e">
        <f ca="1">C14-E14</f>
        <v>#NAME?</v>
      </c>
      <c r="D15" s="6" t="e">
        <f t="shared" ca="1" si="0"/>
        <v>#NAME?</v>
      </c>
      <c r="E15" s="2" t="e">
        <f ca="1">IF(C15=0,0,_xll.RiskBinomial(C15,D15))</f>
        <v>#NAME?</v>
      </c>
      <c r="F15" s="2" t="e">
        <f ca="1">IF(B15=0,0,_xll.RiskBinomial(B15,$B$7))</f>
        <v>#NAME?</v>
      </c>
      <c r="H15" s="35" t="s">
        <v>34</v>
      </c>
      <c r="I15" s="15" t="e">
        <f ca="1">_xll.RiskOutput(H15) + IF(AND(B113=0,C113&gt;0),1,0)</f>
        <v>#NAME?</v>
      </c>
      <c r="J15" s="4"/>
      <c r="K15" s="4"/>
      <c r="L15" s="4"/>
      <c r="M15" s="4"/>
      <c r="N15" s="4"/>
    </row>
    <row r="16" spans="1:14" x14ac:dyDescent="0.25">
      <c r="A16" s="46">
        <v>3</v>
      </c>
      <c r="B16" s="2" t="e">
        <f t="shared" ref="B16:B31" ca="1" si="1">B15+E15-F15</f>
        <v>#NAME?</v>
      </c>
      <c r="C16" s="2" t="e">
        <f t="shared" ref="C16:C31" ca="1" si="2">C15-E15</f>
        <v>#NAME?</v>
      </c>
      <c r="D16" s="6" t="e">
        <f t="shared" ca="1" si="0"/>
        <v>#NAME?</v>
      </c>
      <c r="E16" s="2" t="e">
        <f ca="1">IF(C16=0,0,_xll.RiskBinomial(C16,D16))</f>
        <v>#NAME?</v>
      </c>
      <c r="F16" s="2" t="e">
        <f ca="1">IF(B16=0,0,_xll.RiskBinomial(B16,$B$7))</f>
        <v>#NAME?</v>
      </c>
      <c r="H16" s="2" t="s">
        <v>20</v>
      </c>
      <c r="I16" s="16" t="e">
        <f ca="1">_xll.RiskOutput(H16) + C113/$B$4</f>
        <v>#NAME?</v>
      </c>
    </row>
    <row r="17" spans="1:14" x14ac:dyDescent="0.25">
      <c r="A17" s="46">
        <v>4</v>
      </c>
      <c r="B17" s="2" t="e">
        <f t="shared" ca="1" si="1"/>
        <v>#NAME?</v>
      </c>
      <c r="C17" s="2" t="e">
        <f t="shared" ca="1" si="2"/>
        <v>#NAME?</v>
      </c>
      <c r="D17" s="6" t="e">
        <f t="shared" ca="1" si="0"/>
        <v>#NAME?</v>
      </c>
      <c r="E17" s="2" t="e">
        <f ca="1">IF(C17=0,0,_xll.RiskBinomial(C17,D17))</f>
        <v>#NAME?</v>
      </c>
      <c r="F17" s="2" t="e">
        <f ca="1">IF(B17=0,0,_xll.RiskBinomial(B17,$B$7))</f>
        <v>#NAME?</v>
      </c>
    </row>
    <row r="18" spans="1:14" x14ac:dyDescent="0.25">
      <c r="A18" s="46">
        <v>5</v>
      </c>
      <c r="B18" s="2" t="e">
        <f t="shared" ca="1" si="1"/>
        <v>#NAME?</v>
      </c>
      <c r="C18" s="2" t="e">
        <f t="shared" ca="1" si="2"/>
        <v>#NAME?</v>
      </c>
      <c r="D18" s="6" t="e">
        <f t="shared" ca="1" si="0"/>
        <v>#NAME?</v>
      </c>
      <c r="E18" s="2" t="e">
        <f ca="1">IF(C18=0,0,_xll.RiskBinomial(C18,D18))</f>
        <v>#NAME?</v>
      </c>
      <c r="F18" s="2" t="e">
        <f ca="1">IF(B18=0,0,_xll.RiskBinomial(B18,$B$7))</f>
        <v>#NAME?</v>
      </c>
      <c r="H18" s="1" t="s">
        <v>29</v>
      </c>
    </row>
    <row r="19" spans="1:14" x14ac:dyDescent="0.25">
      <c r="A19" s="46">
        <v>6</v>
      </c>
      <c r="B19" s="2" t="e">
        <f t="shared" ca="1" si="1"/>
        <v>#NAME?</v>
      </c>
      <c r="C19" s="2" t="e">
        <f t="shared" ca="1" si="2"/>
        <v>#NAME?</v>
      </c>
      <c r="D19" s="6" t="e">
        <f t="shared" ca="1" si="0"/>
        <v>#NAME?</v>
      </c>
      <c r="E19" s="2" t="e">
        <f ca="1">IF(C19=0,0,_xll.RiskBinomial(C19,D19))</f>
        <v>#NAME?</v>
      </c>
      <c r="F19" s="2" t="e">
        <f ca="1">IF(B19=0,0,_xll.RiskBinomial(B19,$B$7))</f>
        <v>#NAME?</v>
      </c>
      <c r="I19" s="34" t="s">
        <v>30</v>
      </c>
      <c r="J19" s="9"/>
      <c r="K19" s="34" t="s">
        <v>31</v>
      </c>
      <c r="L19" s="9"/>
      <c r="M19" s="34" t="s">
        <v>32</v>
      </c>
      <c r="N19" s="9"/>
    </row>
    <row r="20" spans="1:14" x14ac:dyDescent="0.25">
      <c r="A20" s="46">
        <v>7</v>
      </c>
      <c r="B20" s="2" t="e">
        <f t="shared" ca="1" si="1"/>
        <v>#NAME?</v>
      </c>
      <c r="C20" s="2" t="e">
        <f t="shared" ca="1" si="2"/>
        <v>#NAME?</v>
      </c>
      <c r="D20" s="6" t="e">
        <f t="shared" ca="1" si="0"/>
        <v>#NAME?</v>
      </c>
      <c r="E20" s="2" t="e">
        <f ca="1">IF(C20=0,0,_xll.RiskBinomial(C20,D20))</f>
        <v>#NAME?</v>
      </c>
      <c r="F20" s="2" t="e">
        <f ca="1">IF(B20=0,0,_xll.RiskBinomial(B20,$B$7))</f>
        <v>#NAME?</v>
      </c>
      <c r="H20" s="2" t="s">
        <v>16</v>
      </c>
      <c r="I20" s="4" t="s">
        <v>17</v>
      </c>
      <c r="J20" s="4" t="s">
        <v>7</v>
      </c>
      <c r="K20" s="4" t="s">
        <v>17</v>
      </c>
      <c r="L20" s="4" t="s">
        <v>7</v>
      </c>
      <c r="M20" s="4" t="s">
        <v>17</v>
      </c>
      <c r="N20" s="4" t="s">
        <v>7</v>
      </c>
    </row>
    <row r="21" spans="1:14" x14ac:dyDescent="0.25">
      <c r="A21" s="46">
        <v>8</v>
      </c>
      <c r="B21" s="2" t="e">
        <f t="shared" ca="1" si="1"/>
        <v>#NAME?</v>
      </c>
      <c r="C21" s="2" t="e">
        <f t="shared" ca="1" si="2"/>
        <v>#NAME?</v>
      </c>
      <c r="D21" s="6" t="e">
        <f t="shared" ca="1" si="0"/>
        <v>#NAME?</v>
      </c>
      <c r="E21" s="2" t="e">
        <f ca="1">IF(C21=0,0,_xll.RiskBinomial(C21,D21))</f>
        <v>#NAME?</v>
      </c>
      <c r="F21" s="2" t="e">
        <f ca="1">IF(B21=0,0,_xll.RiskBinomial(B21,$B$7))</f>
        <v>#NAME?</v>
      </c>
      <c r="H21" s="2" t="s">
        <v>18</v>
      </c>
      <c r="I21" s="10" t="e">
        <f>#REF!</f>
        <v>#REF!</v>
      </c>
      <c r="J21" s="10" t="e">
        <f>#REF!</f>
        <v>#REF!</v>
      </c>
      <c r="K21" s="11" t="e">
        <f>#REF!</f>
        <v>#REF!</v>
      </c>
      <c r="L21" s="10" t="e">
        <f>#REF!</f>
        <v>#REF!</v>
      </c>
      <c r="M21" s="11" t="e">
        <f>#REF!</f>
        <v>#REF!</v>
      </c>
      <c r="N21" s="12" t="e">
        <f>#REF!</f>
        <v>#REF!</v>
      </c>
    </row>
    <row r="22" spans="1:14" x14ac:dyDescent="0.25">
      <c r="A22" s="46">
        <v>9</v>
      </c>
      <c r="B22" s="2" t="e">
        <f t="shared" ca="1" si="1"/>
        <v>#NAME?</v>
      </c>
      <c r="C22" s="2" t="e">
        <f t="shared" ca="1" si="2"/>
        <v>#NAME?</v>
      </c>
      <c r="D22" s="6" t="e">
        <f t="shared" ca="1" si="0"/>
        <v>#NAME?</v>
      </c>
      <c r="E22" s="2" t="e">
        <f ca="1">IF(C22=0,0,_xll.RiskBinomial(C22,D22))</f>
        <v>#NAME?</v>
      </c>
      <c r="F22" s="2" t="e">
        <f ca="1">IF(B22=0,0,_xll.RiskBinomial(B22,$B$7))</f>
        <v>#NAME?</v>
      </c>
      <c r="J22" s="7"/>
    </row>
    <row r="23" spans="1:14" x14ac:dyDescent="0.25">
      <c r="A23" s="46">
        <v>10</v>
      </c>
      <c r="B23" s="2" t="e">
        <f t="shared" ca="1" si="1"/>
        <v>#NAME?</v>
      </c>
      <c r="C23" s="2" t="e">
        <f t="shared" ca="1" si="2"/>
        <v>#NAME?</v>
      </c>
      <c r="D23" s="6" t="e">
        <f t="shared" ca="1" si="0"/>
        <v>#NAME?</v>
      </c>
      <c r="E23" s="2" t="e">
        <f ca="1">IF(C23=0,0,_xll.RiskBinomial(C23,D23))</f>
        <v>#NAME?</v>
      </c>
      <c r="F23" s="2" t="e">
        <f ca="1">IF(B23=0,0,_xll.RiskBinomial(B23,$B$7))</f>
        <v>#NAME?</v>
      </c>
      <c r="J23" s="7"/>
    </row>
    <row r="24" spans="1:14" x14ac:dyDescent="0.25">
      <c r="A24" s="46">
        <v>11</v>
      </c>
      <c r="B24" s="2" t="e">
        <f t="shared" ca="1" si="1"/>
        <v>#NAME?</v>
      </c>
      <c r="C24" s="2" t="e">
        <f t="shared" ca="1" si="2"/>
        <v>#NAME?</v>
      </c>
      <c r="D24" s="6" t="e">
        <f t="shared" ca="1" si="0"/>
        <v>#NAME?</v>
      </c>
      <c r="E24" s="2" t="e">
        <f ca="1">IF(C24=0,0,_xll.RiskBinomial(C24,D24))</f>
        <v>#NAME?</v>
      </c>
      <c r="F24" s="2" t="e">
        <f ca="1">IF(B24=0,0,_xll.RiskBinomial(B24,$B$7))</f>
        <v>#NAME?</v>
      </c>
      <c r="J24" s="7"/>
    </row>
    <row r="25" spans="1:14" x14ac:dyDescent="0.25">
      <c r="A25" s="46">
        <v>12</v>
      </c>
      <c r="B25" s="2" t="e">
        <f t="shared" ca="1" si="1"/>
        <v>#NAME?</v>
      </c>
      <c r="C25" s="2" t="e">
        <f t="shared" ca="1" si="2"/>
        <v>#NAME?</v>
      </c>
      <c r="D25" s="6" t="e">
        <f t="shared" ca="1" si="0"/>
        <v>#NAME?</v>
      </c>
      <c r="E25" s="2" t="e">
        <f ca="1">IF(C25=0,0,_xll.RiskBinomial(C25,D25))</f>
        <v>#NAME?</v>
      </c>
      <c r="F25" s="2" t="e">
        <f ca="1">IF(B25=0,0,_xll.RiskBinomial(B25,$B$7))</f>
        <v>#NAME?</v>
      </c>
      <c r="J25" s="7"/>
    </row>
    <row r="26" spans="1:14" x14ac:dyDescent="0.25">
      <c r="A26" s="46">
        <v>13</v>
      </c>
      <c r="B26" s="2" t="e">
        <f t="shared" ca="1" si="1"/>
        <v>#NAME?</v>
      </c>
      <c r="C26" s="2" t="e">
        <f t="shared" ca="1" si="2"/>
        <v>#NAME?</v>
      </c>
      <c r="D26" s="6" t="e">
        <f t="shared" ca="1" si="0"/>
        <v>#NAME?</v>
      </c>
      <c r="E26" s="2" t="e">
        <f ca="1">IF(C26=0,0,_xll.RiskBinomial(C26,D26))</f>
        <v>#NAME?</v>
      </c>
      <c r="F26" s="2" t="e">
        <f ca="1">IF(B26=0,0,_xll.RiskBinomial(B26,$B$7))</f>
        <v>#NAME?</v>
      </c>
    </row>
    <row r="27" spans="1:14" x14ac:dyDescent="0.25">
      <c r="A27" s="46">
        <v>14</v>
      </c>
      <c r="B27" s="2" t="e">
        <f t="shared" ca="1" si="1"/>
        <v>#NAME?</v>
      </c>
      <c r="C27" s="2" t="e">
        <f t="shared" ca="1" si="2"/>
        <v>#NAME?</v>
      </c>
      <c r="D27" s="6" t="e">
        <f t="shared" ca="1" si="0"/>
        <v>#NAME?</v>
      </c>
      <c r="E27" s="2" t="e">
        <f ca="1">IF(C27=0,0,_xll.RiskBinomial(C27,D27))</f>
        <v>#NAME?</v>
      </c>
      <c r="F27" s="2" t="e">
        <f ca="1">IF(B27=0,0,_xll.RiskBinomial(B27,$B$7))</f>
        <v>#NAME?</v>
      </c>
      <c r="H27" s="8"/>
      <c r="I27" s="8"/>
      <c r="J27" s="8"/>
      <c r="K27" s="8"/>
    </row>
    <row r="28" spans="1:14" x14ac:dyDescent="0.25">
      <c r="A28" s="46">
        <v>15</v>
      </c>
      <c r="B28" s="2" t="e">
        <f t="shared" ca="1" si="1"/>
        <v>#NAME?</v>
      </c>
      <c r="C28" s="2" t="e">
        <f t="shared" ca="1" si="2"/>
        <v>#NAME?</v>
      </c>
      <c r="D28" s="6" t="e">
        <f t="shared" ca="1" si="0"/>
        <v>#NAME?</v>
      </c>
      <c r="E28" s="2" t="e">
        <f ca="1">IF(C28=0,0,_xll.RiskBinomial(C28,D28))</f>
        <v>#NAME?</v>
      </c>
      <c r="F28" s="2" t="e">
        <f ca="1">IF(B28=0,0,_xll.RiskBinomial(B28,$B$7))</f>
        <v>#NAME?</v>
      </c>
      <c r="H28" s="8"/>
      <c r="I28" s="8"/>
      <c r="J28" s="8"/>
      <c r="K28" s="8"/>
    </row>
    <row r="29" spans="1:14" x14ac:dyDescent="0.25">
      <c r="A29" s="46">
        <v>16</v>
      </c>
      <c r="B29" s="2" t="e">
        <f t="shared" ca="1" si="1"/>
        <v>#NAME?</v>
      </c>
      <c r="C29" s="2" t="e">
        <f t="shared" ca="1" si="2"/>
        <v>#NAME?</v>
      </c>
      <c r="D29" s="6" t="e">
        <f t="shared" ca="1" si="0"/>
        <v>#NAME?</v>
      </c>
      <c r="E29" s="2" t="e">
        <f ca="1">IF(C29=0,0,_xll.RiskBinomial(C29,D29))</f>
        <v>#NAME?</v>
      </c>
      <c r="F29" s="2" t="e">
        <f ca="1">IF(B29=0,0,_xll.RiskBinomial(B29,$B$7))</f>
        <v>#NAME?</v>
      </c>
      <c r="H29" s="8"/>
      <c r="I29" s="8"/>
      <c r="J29" s="8"/>
      <c r="K29" s="8"/>
    </row>
    <row r="30" spans="1:14" x14ac:dyDescent="0.25">
      <c r="A30" s="46">
        <v>17</v>
      </c>
      <c r="B30" s="2" t="e">
        <f t="shared" ca="1" si="1"/>
        <v>#NAME?</v>
      </c>
      <c r="C30" s="2" t="e">
        <f t="shared" ca="1" si="2"/>
        <v>#NAME?</v>
      </c>
      <c r="D30" s="6" t="e">
        <f t="shared" ca="1" si="0"/>
        <v>#NAME?</v>
      </c>
      <c r="E30" s="2" t="e">
        <f ca="1">IF(C30=0,0,_xll.RiskBinomial(C30,D30))</f>
        <v>#NAME?</v>
      </c>
      <c r="F30" s="2" t="e">
        <f ca="1">IF(B30=0,0,_xll.RiskBinomial(B30,$B$7))</f>
        <v>#NAME?</v>
      </c>
    </row>
    <row r="31" spans="1:14" x14ac:dyDescent="0.25">
      <c r="A31" s="46">
        <v>18</v>
      </c>
      <c r="B31" s="2" t="e">
        <f t="shared" ca="1" si="1"/>
        <v>#NAME?</v>
      </c>
      <c r="C31" s="2" t="e">
        <f t="shared" ca="1" si="2"/>
        <v>#NAME?</v>
      </c>
      <c r="D31" s="6" t="e">
        <f t="shared" ca="1" si="0"/>
        <v>#NAME?</v>
      </c>
      <c r="E31" s="2" t="e">
        <f ca="1">IF(C31=0,0,_xll.RiskBinomial(C31,D31))</f>
        <v>#NAME?</v>
      </c>
      <c r="F31" s="2" t="e">
        <f ca="1">IF(B31=0,0,_xll.RiskBinomial(B31,$B$7))</f>
        <v>#NAME?</v>
      </c>
      <c r="H31" s="8"/>
      <c r="I31" s="8"/>
      <c r="J31" s="8"/>
      <c r="K31" s="8"/>
      <c r="L31" s="8"/>
    </row>
    <row r="32" spans="1:14" x14ac:dyDescent="0.25">
      <c r="A32" s="46">
        <v>19</v>
      </c>
      <c r="B32" s="2" t="e">
        <f t="shared" ref="B32:B47" ca="1" si="3">B31+E31-F31</f>
        <v>#NAME?</v>
      </c>
      <c r="C32" s="2" t="e">
        <f t="shared" ref="C32:C47" ca="1" si="4">C31-E31</f>
        <v>#NAME?</v>
      </c>
      <c r="D32" s="6" t="e">
        <f t="shared" ca="1" si="0"/>
        <v>#NAME?</v>
      </c>
      <c r="E32" s="2" t="e">
        <f ca="1">IF(C32=0,0,_xll.RiskBinomial(C32,D32))</f>
        <v>#NAME?</v>
      </c>
      <c r="F32" s="2" t="e">
        <f ca="1">IF(B32=0,0,_xll.RiskBinomial(B32,$B$7))</f>
        <v>#NAME?</v>
      </c>
      <c r="H32" s="8"/>
      <c r="I32" s="8"/>
      <c r="J32" s="8"/>
      <c r="K32" s="8"/>
      <c r="L32" s="8"/>
    </row>
    <row r="33" spans="1:12" x14ac:dyDescent="0.25">
      <c r="A33" s="46">
        <v>20</v>
      </c>
      <c r="B33" s="2" t="e">
        <f t="shared" ca="1" si="3"/>
        <v>#NAME?</v>
      </c>
      <c r="C33" s="2" t="e">
        <f t="shared" ca="1" si="4"/>
        <v>#NAME?</v>
      </c>
      <c r="D33" s="6" t="e">
        <f t="shared" ca="1" si="0"/>
        <v>#NAME?</v>
      </c>
      <c r="E33" s="2" t="e">
        <f ca="1">IF(C33=0,0,_xll.RiskBinomial(C33,D33))</f>
        <v>#NAME?</v>
      </c>
      <c r="F33" s="2" t="e">
        <f ca="1">IF(B33=0,0,_xll.RiskBinomial(B33,$B$7))</f>
        <v>#NAME?</v>
      </c>
      <c r="H33" s="8"/>
      <c r="I33" s="8"/>
      <c r="J33" s="8"/>
      <c r="K33" s="8"/>
      <c r="L33" s="8"/>
    </row>
    <row r="34" spans="1:12" x14ac:dyDescent="0.25">
      <c r="A34" s="46">
        <v>21</v>
      </c>
      <c r="B34" s="2" t="e">
        <f t="shared" ca="1" si="3"/>
        <v>#NAME?</v>
      </c>
      <c r="C34" s="2" t="e">
        <f t="shared" ca="1" si="4"/>
        <v>#NAME?</v>
      </c>
      <c r="D34" s="6" t="e">
        <f t="shared" ca="1" si="0"/>
        <v>#NAME?</v>
      </c>
      <c r="E34" s="2" t="e">
        <f ca="1">IF(C34=0,0,_xll.RiskBinomial(C34,D34))</f>
        <v>#NAME?</v>
      </c>
      <c r="F34" s="2" t="e">
        <f ca="1">IF(B34=0,0,_xll.RiskBinomial(B34,$B$7))</f>
        <v>#NAME?</v>
      </c>
      <c r="H34" s="8"/>
      <c r="I34" s="8"/>
      <c r="J34" s="8"/>
      <c r="K34" s="8"/>
      <c r="L34" s="8"/>
    </row>
    <row r="35" spans="1:12" x14ac:dyDescent="0.25">
      <c r="A35" s="46">
        <v>22</v>
      </c>
      <c r="B35" s="2" t="e">
        <f t="shared" ca="1" si="3"/>
        <v>#NAME?</v>
      </c>
      <c r="C35" s="2" t="e">
        <f t="shared" ca="1" si="4"/>
        <v>#NAME?</v>
      </c>
      <c r="D35" s="6" t="e">
        <f t="shared" ca="1" si="0"/>
        <v>#NAME?</v>
      </c>
      <c r="E35" s="2" t="e">
        <f ca="1">IF(C35=0,0,_xll.RiskBinomial(C35,D35))</f>
        <v>#NAME?</v>
      </c>
      <c r="F35" s="2" t="e">
        <f ca="1">IF(B35=0,0,_xll.RiskBinomial(B35,$B$7))</f>
        <v>#NAME?</v>
      </c>
      <c r="H35" s="8"/>
      <c r="I35" s="8"/>
      <c r="J35" s="8"/>
      <c r="K35" s="8"/>
      <c r="L35" s="8"/>
    </row>
    <row r="36" spans="1:12" x14ac:dyDescent="0.25">
      <c r="A36" s="46">
        <v>23</v>
      </c>
      <c r="B36" s="2" t="e">
        <f t="shared" ca="1" si="3"/>
        <v>#NAME?</v>
      </c>
      <c r="C36" s="2" t="e">
        <f t="shared" ca="1" si="4"/>
        <v>#NAME?</v>
      </c>
      <c r="D36" s="6" t="e">
        <f t="shared" ca="1" si="0"/>
        <v>#NAME?</v>
      </c>
      <c r="E36" s="2" t="e">
        <f ca="1">IF(C36=0,0,_xll.RiskBinomial(C36,D36))</f>
        <v>#NAME?</v>
      </c>
      <c r="F36" s="2" t="e">
        <f ca="1">IF(B36=0,0,_xll.RiskBinomial(B36,$B$7))</f>
        <v>#NAME?</v>
      </c>
    </row>
    <row r="37" spans="1:12" x14ac:dyDescent="0.25">
      <c r="A37" s="46">
        <v>24</v>
      </c>
      <c r="B37" s="2" t="e">
        <f t="shared" ca="1" si="3"/>
        <v>#NAME?</v>
      </c>
      <c r="C37" s="2" t="e">
        <f t="shared" ca="1" si="4"/>
        <v>#NAME?</v>
      </c>
      <c r="D37" s="6" t="e">
        <f t="shared" ca="1" si="0"/>
        <v>#NAME?</v>
      </c>
      <c r="E37" s="2" t="e">
        <f ca="1">IF(C37=0,0,_xll.RiskBinomial(C37,D37))</f>
        <v>#NAME?</v>
      </c>
      <c r="F37" s="2" t="e">
        <f ca="1">IF(B37=0,0,_xll.RiskBinomial(B37,$B$7))</f>
        <v>#NAME?</v>
      </c>
    </row>
    <row r="38" spans="1:12" x14ac:dyDescent="0.25">
      <c r="A38" s="46">
        <v>25</v>
      </c>
      <c r="B38" s="2" t="e">
        <f t="shared" ca="1" si="3"/>
        <v>#NAME?</v>
      </c>
      <c r="C38" s="2" t="e">
        <f t="shared" ca="1" si="4"/>
        <v>#NAME?</v>
      </c>
      <c r="D38" s="6" t="e">
        <f t="shared" ca="1" si="0"/>
        <v>#NAME?</v>
      </c>
      <c r="E38" s="2" t="e">
        <f ca="1">IF(C38=0,0,_xll.RiskBinomial(C38,D38))</f>
        <v>#NAME?</v>
      </c>
      <c r="F38" s="2" t="e">
        <f ca="1">IF(B38=0,0,_xll.RiskBinomial(B38,$B$7))</f>
        <v>#NAME?</v>
      </c>
    </row>
    <row r="39" spans="1:12" x14ac:dyDescent="0.25">
      <c r="A39" s="46">
        <v>26</v>
      </c>
      <c r="B39" s="2" t="e">
        <f t="shared" ca="1" si="3"/>
        <v>#NAME?</v>
      </c>
      <c r="C39" s="2" t="e">
        <f t="shared" ca="1" si="4"/>
        <v>#NAME?</v>
      </c>
      <c r="D39" s="6" t="e">
        <f t="shared" ca="1" si="0"/>
        <v>#NAME?</v>
      </c>
      <c r="E39" s="2" t="e">
        <f ca="1">IF(C39=0,0,_xll.RiskBinomial(C39,D39))</f>
        <v>#NAME?</v>
      </c>
      <c r="F39" s="2" t="e">
        <f ca="1">IF(B39=0,0,_xll.RiskBinomial(B39,$B$7))</f>
        <v>#NAME?</v>
      </c>
    </row>
    <row r="40" spans="1:12" x14ac:dyDescent="0.25">
      <c r="A40" s="46">
        <v>27</v>
      </c>
      <c r="B40" s="2" t="e">
        <f t="shared" ca="1" si="3"/>
        <v>#NAME?</v>
      </c>
      <c r="C40" s="2" t="e">
        <f t="shared" ca="1" si="4"/>
        <v>#NAME?</v>
      </c>
      <c r="D40" s="6" t="e">
        <f t="shared" ca="1" si="0"/>
        <v>#NAME?</v>
      </c>
      <c r="E40" s="2" t="e">
        <f ca="1">IF(C40=0,0,_xll.RiskBinomial(C40,D40))</f>
        <v>#NAME?</v>
      </c>
      <c r="F40" s="2" t="e">
        <f ca="1">IF(B40=0,0,_xll.RiskBinomial(B40,$B$7))</f>
        <v>#NAME?</v>
      </c>
    </row>
    <row r="41" spans="1:12" x14ac:dyDescent="0.25">
      <c r="A41" s="46">
        <v>28</v>
      </c>
      <c r="B41" s="2" t="e">
        <f t="shared" ca="1" si="3"/>
        <v>#NAME?</v>
      </c>
      <c r="C41" s="2" t="e">
        <f t="shared" ca="1" si="4"/>
        <v>#NAME?</v>
      </c>
      <c r="D41" s="6" t="e">
        <f t="shared" ca="1" si="0"/>
        <v>#NAME?</v>
      </c>
      <c r="E41" s="2" t="e">
        <f ca="1">IF(C41=0,0,_xll.RiskBinomial(C41,D41))</f>
        <v>#NAME?</v>
      </c>
      <c r="F41" s="2" t="e">
        <f ca="1">IF(B41=0,0,_xll.RiskBinomial(B41,$B$7))</f>
        <v>#NAME?</v>
      </c>
    </row>
    <row r="42" spans="1:12" x14ac:dyDescent="0.25">
      <c r="A42" s="46">
        <v>29</v>
      </c>
      <c r="B42" s="2" t="e">
        <f t="shared" ca="1" si="3"/>
        <v>#NAME?</v>
      </c>
      <c r="C42" s="2" t="e">
        <f t="shared" ca="1" si="4"/>
        <v>#NAME?</v>
      </c>
      <c r="D42" s="6" t="e">
        <f t="shared" ca="1" si="0"/>
        <v>#NAME?</v>
      </c>
      <c r="E42" s="2" t="e">
        <f ca="1">IF(C42=0,0,_xll.RiskBinomial(C42,D42))</f>
        <v>#NAME?</v>
      </c>
      <c r="F42" s="2" t="e">
        <f ca="1">IF(B42=0,0,_xll.RiskBinomial(B42,$B$7))</f>
        <v>#NAME?</v>
      </c>
    </row>
    <row r="43" spans="1:12" x14ac:dyDescent="0.25">
      <c r="A43" s="46">
        <v>30</v>
      </c>
      <c r="B43" s="2" t="e">
        <f t="shared" ca="1" si="3"/>
        <v>#NAME?</v>
      </c>
      <c r="C43" s="2" t="e">
        <f t="shared" ca="1" si="4"/>
        <v>#NAME?</v>
      </c>
      <c r="D43" s="6" t="e">
        <f t="shared" ca="1" si="0"/>
        <v>#NAME?</v>
      </c>
      <c r="E43" s="2" t="e">
        <f ca="1">IF(C43=0,0,_xll.RiskBinomial(C43,D43))</f>
        <v>#NAME?</v>
      </c>
      <c r="F43" s="2" t="e">
        <f ca="1">IF(B43=0,0,_xll.RiskBinomial(B43,$B$7))</f>
        <v>#NAME?</v>
      </c>
    </row>
    <row r="44" spans="1:12" x14ac:dyDescent="0.25">
      <c r="A44" s="46">
        <v>31</v>
      </c>
      <c r="B44" s="2" t="e">
        <f t="shared" ca="1" si="3"/>
        <v>#NAME?</v>
      </c>
      <c r="C44" s="2" t="e">
        <f t="shared" ca="1" si="4"/>
        <v>#NAME?</v>
      </c>
      <c r="D44" s="6" t="e">
        <f t="shared" ca="1" si="0"/>
        <v>#NAME?</v>
      </c>
      <c r="E44" s="2" t="e">
        <f ca="1">IF(C44=0,0,_xll.RiskBinomial(C44,D44))</f>
        <v>#NAME?</v>
      </c>
      <c r="F44" s="2" t="e">
        <f ca="1">IF(B44=0,0,_xll.RiskBinomial(B44,$B$7))</f>
        <v>#NAME?</v>
      </c>
    </row>
    <row r="45" spans="1:12" x14ac:dyDescent="0.25">
      <c r="A45" s="46">
        <v>32</v>
      </c>
      <c r="B45" s="2" t="e">
        <f t="shared" ca="1" si="3"/>
        <v>#NAME?</v>
      </c>
      <c r="C45" s="2" t="e">
        <f t="shared" ca="1" si="4"/>
        <v>#NAME?</v>
      </c>
      <c r="D45" s="6" t="e">
        <f t="shared" ca="1" si="0"/>
        <v>#NAME?</v>
      </c>
      <c r="E45" s="2" t="e">
        <f ca="1">IF(C45=0,0,_xll.RiskBinomial(C45,D45))</f>
        <v>#NAME?</v>
      </c>
      <c r="F45" s="2" t="e">
        <f ca="1">IF(B45=0,0,_xll.RiskBinomial(B45,$B$7))</f>
        <v>#NAME?</v>
      </c>
    </row>
    <row r="46" spans="1:12" x14ac:dyDescent="0.25">
      <c r="A46" s="46">
        <v>33</v>
      </c>
      <c r="B46" s="2" t="e">
        <f t="shared" ca="1" si="3"/>
        <v>#NAME?</v>
      </c>
      <c r="C46" s="2" t="e">
        <f t="shared" ca="1" si="4"/>
        <v>#NAME?</v>
      </c>
      <c r="D46" s="6" t="e">
        <f t="shared" ref="D46:D77" ca="1" si="5">1-(1-$B$6*$B$9)^B46</f>
        <v>#NAME?</v>
      </c>
      <c r="E46" s="2" t="e">
        <f ca="1">IF(C46=0,0,_xll.RiskBinomial(C46,D46))</f>
        <v>#NAME?</v>
      </c>
      <c r="F46" s="2" t="e">
        <f ca="1">IF(B46=0,0,_xll.RiskBinomial(B46,$B$7))</f>
        <v>#NAME?</v>
      </c>
    </row>
    <row r="47" spans="1:12" x14ac:dyDescent="0.25">
      <c r="A47" s="46">
        <v>34</v>
      </c>
      <c r="B47" s="2" t="e">
        <f t="shared" ca="1" si="3"/>
        <v>#NAME?</v>
      </c>
      <c r="C47" s="2" t="e">
        <f t="shared" ca="1" si="4"/>
        <v>#NAME?</v>
      </c>
      <c r="D47" s="6" t="e">
        <f t="shared" ca="1" si="5"/>
        <v>#NAME?</v>
      </c>
      <c r="E47" s="2" t="e">
        <f ca="1">IF(C47=0,0,_xll.RiskBinomial(C47,D47))</f>
        <v>#NAME?</v>
      </c>
      <c r="F47" s="2" t="e">
        <f ca="1">IF(B47=0,0,_xll.RiskBinomial(B47,$B$7))</f>
        <v>#NAME?</v>
      </c>
    </row>
    <row r="48" spans="1:12" x14ac:dyDescent="0.25">
      <c r="A48" s="46">
        <v>35</v>
      </c>
      <c r="B48" s="2" t="e">
        <f t="shared" ref="B48:B63" ca="1" si="6">B47+E47-F47</f>
        <v>#NAME?</v>
      </c>
      <c r="C48" s="2" t="e">
        <f t="shared" ref="C48:C63" ca="1" si="7">C47-E47</f>
        <v>#NAME?</v>
      </c>
      <c r="D48" s="6" t="e">
        <f t="shared" ca="1" si="5"/>
        <v>#NAME?</v>
      </c>
      <c r="E48" s="2" t="e">
        <f ca="1">IF(C48=0,0,_xll.RiskBinomial(C48,D48))</f>
        <v>#NAME?</v>
      </c>
      <c r="F48" s="2" t="e">
        <f ca="1">IF(B48=0,0,_xll.RiskBinomial(B48,$B$7))</f>
        <v>#NAME?</v>
      </c>
    </row>
    <row r="49" spans="1:6" x14ac:dyDescent="0.25">
      <c r="A49" s="46">
        <v>36</v>
      </c>
      <c r="B49" s="2" t="e">
        <f t="shared" ca="1" si="6"/>
        <v>#NAME?</v>
      </c>
      <c r="C49" s="2" t="e">
        <f t="shared" ca="1" si="7"/>
        <v>#NAME?</v>
      </c>
      <c r="D49" s="6" t="e">
        <f t="shared" ca="1" si="5"/>
        <v>#NAME?</v>
      </c>
      <c r="E49" s="2" t="e">
        <f ca="1">IF(C49=0,0,_xll.RiskBinomial(C49,D49))</f>
        <v>#NAME?</v>
      </c>
      <c r="F49" s="2" t="e">
        <f ca="1">IF(B49=0,0,_xll.RiskBinomial(B49,$B$7))</f>
        <v>#NAME?</v>
      </c>
    </row>
    <row r="50" spans="1:6" x14ac:dyDescent="0.25">
      <c r="A50" s="46">
        <v>37</v>
      </c>
      <c r="B50" s="2" t="e">
        <f t="shared" ca="1" si="6"/>
        <v>#NAME?</v>
      </c>
      <c r="C50" s="2" t="e">
        <f t="shared" ca="1" si="7"/>
        <v>#NAME?</v>
      </c>
      <c r="D50" s="6" t="e">
        <f t="shared" ca="1" si="5"/>
        <v>#NAME?</v>
      </c>
      <c r="E50" s="2" t="e">
        <f ca="1">IF(C50=0,0,_xll.RiskBinomial(C50,D50))</f>
        <v>#NAME?</v>
      </c>
      <c r="F50" s="2" t="e">
        <f ca="1">IF(B50=0,0,_xll.RiskBinomial(B50,$B$7))</f>
        <v>#NAME?</v>
      </c>
    </row>
    <row r="51" spans="1:6" x14ac:dyDescent="0.25">
      <c r="A51" s="46">
        <v>38</v>
      </c>
      <c r="B51" s="2" t="e">
        <f t="shared" ca="1" si="6"/>
        <v>#NAME?</v>
      </c>
      <c r="C51" s="2" t="e">
        <f t="shared" ca="1" si="7"/>
        <v>#NAME?</v>
      </c>
      <c r="D51" s="6" t="e">
        <f t="shared" ca="1" si="5"/>
        <v>#NAME?</v>
      </c>
      <c r="E51" s="2" t="e">
        <f ca="1">IF(C51=0,0,_xll.RiskBinomial(C51,D51))</f>
        <v>#NAME?</v>
      </c>
      <c r="F51" s="2" t="e">
        <f ca="1">IF(B51=0,0,_xll.RiskBinomial(B51,$B$7))</f>
        <v>#NAME?</v>
      </c>
    </row>
    <row r="52" spans="1:6" x14ac:dyDescent="0.25">
      <c r="A52" s="46">
        <v>39</v>
      </c>
      <c r="B52" s="2" t="e">
        <f t="shared" ca="1" si="6"/>
        <v>#NAME?</v>
      </c>
      <c r="C52" s="2" t="e">
        <f t="shared" ca="1" si="7"/>
        <v>#NAME?</v>
      </c>
      <c r="D52" s="6" t="e">
        <f t="shared" ca="1" si="5"/>
        <v>#NAME?</v>
      </c>
      <c r="E52" s="2" t="e">
        <f ca="1">IF(C52=0,0,_xll.RiskBinomial(C52,D52))</f>
        <v>#NAME?</v>
      </c>
      <c r="F52" s="2" t="e">
        <f ca="1">IF(B52=0,0,_xll.RiskBinomial(B52,$B$7))</f>
        <v>#NAME?</v>
      </c>
    </row>
    <row r="53" spans="1:6" x14ac:dyDescent="0.25">
      <c r="A53" s="46">
        <v>40</v>
      </c>
      <c r="B53" s="2" t="e">
        <f t="shared" ca="1" si="6"/>
        <v>#NAME?</v>
      </c>
      <c r="C53" s="2" t="e">
        <f t="shared" ca="1" si="7"/>
        <v>#NAME?</v>
      </c>
      <c r="D53" s="6" t="e">
        <f t="shared" ca="1" si="5"/>
        <v>#NAME?</v>
      </c>
      <c r="E53" s="2" t="e">
        <f ca="1">IF(C53=0,0,_xll.RiskBinomial(C53,D53))</f>
        <v>#NAME?</v>
      </c>
      <c r="F53" s="2" t="e">
        <f ca="1">IF(B53=0,0,_xll.RiskBinomial(B53,$B$7))</f>
        <v>#NAME?</v>
      </c>
    </row>
    <row r="54" spans="1:6" x14ac:dyDescent="0.25">
      <c r="A54" s="46">
        <v>41</v>
      </c>
      <c r="B54" s="2" t="e">
        <f t="shared" ca="1" si="6"/>
        <v>#NAME?</v>
      </c>
      <c r="C54" s="2" t="e">
        <f t="shared" ca="1" si="7"/>
        <v>#NAME?</v>
      </c>
      <c r="D54" s="6" t="e">
        <f t="shared" ca="1" si="5"/>
        <v>#NAME?</v>
      </c>
      <c r="E54" s="2" t="e">
        <f ca="1">IF(C54=0,0,_xll.RiskBinomial(C54,D54))</f>
        <v>#NAME?</v>
      </c>
      <c r="F54" s="2" t="e">
        <f ca="1">IF(B54=0,0,_xll.RiskBinomial(B54,$B$7))</f>
        <v>#NAME?</v>
      </c>
    </row>
    <row r="55" spans="1:6" x14ac:dyDescent="0.25">
      <c r="A55" s="46">
        <v>42</v>
      </c>
      <c r="B55" s="2" t="e">
        <f t="shared" ca="1" si="6"/>
        <v>#NAME?</v>
      </c>
      <c r="C55" s="2" t="e">
        <f t="shared" ca="1" si="7"/>
        <v>#NAME?</v>
      </c>
      <c r="D55" s="6" t="e">
        <f t="shared" ca="1" si="5"/>
        <v>#NAME?</v>
      </c>
      <c r="E55" s="2" t="e">
        <f ca="1">IF(C55=0,0,_xll.RiskBinomial(C55,D55))</f>
        <v>#NAME?</v>
      </c>
      <c r="F55" s="2" t="e">
        <f ca="1">IF(B55=0,0,_xll.RiskBinomial(B55,$B$7))</f>
        <v>#NAME?</v>
      </c>
    </row>
    <row r="56" spans="1:6" x14ac:dyDescent="0.25">
      <c r="A56" s="46">
        <v>43</v>
      </c>
      <c r="B56" s="2" t="e">
        <f t="shared" ca="1" si="6"/>
        <v>#NAME?</v>
      </c>
      <c r="C56" s="2" t="e">
        <f t="shared" ca="1" si="7"/>
        <v>#NAME?</v>
      </c>
      <c r="D56" s="6" t="e">
        <f t="shared" ca="1" si="5"/>
        <v>#NAME?</v>
      </c>
      <c r="E56" s="2" t="e">
        <f ca="1">IF(C56=0,0,_xll.RiskBinomial(C56,D56))</f>
        <v>#NAME?</v>
      </c>
      <c r="F56" s="2" t="e">
        <f ca="1">IF(B56=0,0,_xll.RiskBinomial(B56,$B$7))</f>
        <v>#NAME?</v>
      </c>
    </row>
    <row r="57" spans="1:6" x14ac:dyDescent="0.25">
      <c r="A57" s="46">
        <v>44</v>
      </c>
      <c r="B57" s="2" t="e">
        <f t="shared" ca="1" si="6"/>
        <v>#NAME?</v>
      </c>
      <c r="C57" s="2" t="e">
        <f t="shared" ca="1" si="7"/>
        <v>#NAME?</v>
      </c>
      <c r="D57" s="6" t="e">
        <f t="shared" ca="1" si="5"/>
        <v>#NAME?</v>
      </c>
      <c r="E57" s="2" t="e">
        <f ca="1">IF(C57=0,0,_xll.RiskBinomial(C57,D57))</f>
        <v>#NAME?</v>
      </c>
      <c r="F57" s="2" t="e">
        <f ca="1">IF(B57=0,0,_xll.RiskBinomial(B57,$B$7))</f>
        <v>#NAME?</v>
      </c>
    </row>
    <row r="58" spans="1:6" x14ac:dyDescent="0.25">
      <c r="A58" s="46">
        <v>45</v>
      </c>
      <c r="B58" s="2" t="e">
        <f t="shared" ca="1" si="6"/>
        <v>#NAME?</v>
      </c>
      <c r="C58" s="2" t="e">
        <f t="shared" ca="1" si="7"/>
        <v>#NAME?</v>
      </c>
      <c r="D58" s="6" t="e">
        <f t="shared" ca="1" si="5"/>
        <v>#NAME?</v>
      </c>
      <c r="E58" s="2" t="e">
        <f ca="1">IF(C58=0,0,_xll.RiskBinomial(C58,D58))</f>
        <v>#NAME?</v>
      </c>
      <c r="F58" s="2" t="e">
        <f ca="1">IF(B58=0,0,_xll.RiskBinomial(B58,$B$7))</f>
        <v>#NAME?</v>
      </c>
    </row>
    <row r="59" spans="1:6" x14ac:dyDescent="0.25">
      <c r="A59" s="46">
        <v>46</v>
      </c>
      <c r="B59" s="2" t="e">
        <f t="shared" ca="1" si="6"/>
        <v>#NAME?</v>
      </c>
      <c r="C59" s="2" t="e">
        <f t="shared" ca="1" si="7"/>
        <v>#NAME?</v>
      </c>
      <c r="D59" s="6" t="e">
        <f t="shared" ca="1" si="5"/>
        <v>#NAME?</v>
      </c>
      <c r="E59" s="2" t="e">
        <f ca="1">IF(C59=0,0,_xll.RiskBinomial(C59,D59))</f>
        <v>#NAME?</v>
      </c>
      <c r="F59" s="2" t="e">
        <f ca="1">IF(B59=0,0,_xll.RiskBinomial(B59,$B$7))</f>
        <v>#NAME?</v>
      </c>
    </row>
    <row r="60" spans="1:6" x14ac:dyDescent="0.25">
      <c r="A60" s="46">
        <v>47</v>
      </c>
      <c r="B60" s="2" t="e">
        <f t="shared" ca="1" si="6"/>
        <v>#NAME?</v>
      </c>
      <c r="C60" s="2" t="e">
        <f t="shared" ca="1" si="7"/>
        <v>#NAME?</v>
      </c>
      <c r="D60" s="6" t="e">
        <f t="shared" ca="1" si="5"/>
        <v>#NAME?</v>
      </c>
      <c r="E60" s="2" t="e">
        <f ca="1">IF(C60=0,0,_xll.RiskBinomial(C60,D60))</f>
        <v>#NAME?</v>
      </c>
      <c r="F60" s="2" t="e">
        <f ca="1">IF(B60=0,0,_xll.RiskBinomial(B60,$B$7))</f>
        <v>#NAME?</v>
      </c>
    </row>
    <row r="61" spans="1:6" x14ac:dyDescent="0.25">
      <c r="A61" s="46">
        <v>48</v>
      </c>
      <c r="B61" s="2" t="e">
        <f t="shared" ca="1" si="6"/>
        <v>#NAME?</v>
      </c>
      <c r="C61" s="2" t="e">
        <f t="shared" ca="1" si="7"/>
        <v>#NAME?</v>
      </c>
      <c r="D61" s="6" t="e">
        <f t="shared" ca="1" si="5"/>
        <v>#NAME?</v>
      </c>
      <c r="E61" s="2" t="e">
        <f ca="1">IF(C61=0,0,_xll.RiskBinomial(C61,D61))</f>
        <v>#NAME?</v>
      </c>
      <c r="F61" s="2" t="e">
        <f ca="1">IF(B61=0,0,_xll.RiskBinomial(B61,$B$7))</f>
        <v>#NAME?</v>
      </c>
    </row>
    <row r="62" spans="1:6" x14ac:dyDescent="0.25">
      <c r="A62" s="46">
        <v>49</v>
      </c>
      <c r="B62" s="2" t="e">
        <f t="shared" ca="1" si="6"/>
        <v>#NAME?</v>
      </c>
      <c r="C62" s="2" t="e">
        <f t="shared" ca="1" si="7"/>
        <v>#NAME?</v>
      </c>
      <c r="D62" s="6" t="e">
        <f t="shared" ca="1" si="5"/>
        <v>#NAME?</v>
      </c>
      <c r="E62" s="2" t="e">
        <f ca="1">IF(C62=0,0,_xll.RiskBinomial(C62,D62))</f>
        <v>#NAME?</v>
      </c>
      <c r="F62" s="2" t="e">
        <f ca="1">IF(B62=0,0,_xll.RiskBinomial(B62,$B$7))</f>
        <v>#NAME?</v>
      </c>
    </row>
    <row r="63" spans="1:6" x14ac:dyDescent="0.25">
      <c r="A63" s="46">
        <v>50</v>
      </c>
      <c r="B63" s="2" t="e">
        <f t="shared" ca="1" si="6"/>
        <v>#NAME?</v>
      </c>
      <c r="C63" s="2" t="e">
        <f t="shared" ca="1" si="7"/>
        <v>#NAME?</v>
      </c>
      <c r="D63" s="6" t="e">
        <f t="shared" ca="1" si="5"/>
        <v>#NAME?</v>
      </c>
      <c r="E63" s="2" t="e">
        <f ca="1">IF(C63=0,0,_xll.RiskBinomial(C63,D63))</f>
        <v>#NAME?</v>
      </c>
      <c r="F63" s="2" t="e">
        <f ca="1">IF(B63=0,0,_xll.RiskBinomial(B63,$B$7))</f>
        <v>#NAME?</v>
      </c>
    </row>
    <row r="64" spans="1:6" x14ac:dyDescent="0.25">
      <c r="A64" s="46">
        <v>51</v>
      </c>
      <c r="B64" s="2" t="e">
        <f t="shared" ref="B64:B79" ca="1" si="8">B63+E63-F63</f>
        <v>#NAME?</v>
      </c>
      <c r="C64" s="2" t="e">
        <f t="shared" ref="C64:C79" ca="1" si="9">C63-E63</f>
        <v>#NAME?</v>
      </c>
      <c r="D64" s="6" t="e">
        <f t="shared" ca="1" si="5"/>
        <v>#NAME?</v>
      </c>
      <c r="E64" s="2" t="e">
        <f ca="1">IF(C64=0,0,_xll.RiskBinomial(C64,D64))</f>
        <v>#NAME?</v>
      </c>
      <c r="F64" s="2" t="e">
        <f ca="1">IF(B64=0,0,_xll.RiskBinomial(B64,$B$7))</f>
        <v>#NAME?</v>
      </c>
    </row>
    <row r="65" spans="1:6" x14ac:dyDescent="0.25">
      <c r="A65" s="46">
        <v>52</v>
      </c>
      <c r="B65" s="2" t="e">
        <f t="shared" ca="1" si="8"/>
        <v>#NAME?</v>
      </c>
      <c r="C65" s="2" t="e">
        <f t="shared" ca="1" si="9"/>
        <v>#NAME?</v>
      </c>
      <c r="D65" s="6" t="e">
        <f t="shared" ca="1" si="5"/>
        <v>#NAME?</v>
      </c>
      <c r="E65" s="2" t="e">
        <f ca="1">IF(C65=0,0,_xll.RiskBinomial(C65,D65))</f>
        <v>#NAME?</v>
      </c>
      <c r="F65" s="2" t="e">
        <f ca="1">IF(B65=0,0,_xll.RiskBinomial(B65,$B$7))</f>
        <v>#NAME?</v>
      </c>
    </row>
    <row r="66" spans="1:6" x14ac:dyDescent="0.25">
      <c r="A66" s="46">
        <v>53</v>
      </c>
      <c r="B66" s="2" t="e">
        <f t="shared" ca="1" si="8"/>
        <v>#NAME?</v>
      </c>
      <c r="C66" s="2" t="e">
        <f t="shared" ca="1" si="9"/>
        <v>#NAME?</v>
      </c>
      <c r="D66" s="6" t="e">
        <f t="shared" ca="1" si="5"/>
        <v>#NAME?</v>
      </c>
      <c r="E66" s="2" t="e">
        <f ca="1">IF(C66=0,0,_xll.RiskBinomial(C66,D66))</f>
        <v>#NAME?</v>
      </c>
      <c r="F66" s="2" t="e">
        <f ca="1">IF(B66=0,0,_xll.RiskBinomial(B66,$B$7))</f>
        <v>#NAME?</v>
      </c>
    </row>
    <row r="67" spans="1:6" x14ac:dyDescent="0.25">
      <c r="A67" s="46">
        <v>54</v>
      </c>
      <c r="B67" s="2" t="e">
        <f t="shared" ca="1" si="8"/>
        <v>#NAME?</v>
      </c>
      <c r="C67" s="2" t="e">
        <f t="shared" ca="1" si="9"/>
        <v>#NAME?</v>
      </c>
      <c r="D67" s="6" t="e">
        <f t="shared" ca="1" si="5"/>
        <v>#NAME?</v>
      </c>
      <c r="E67" s="2" t="e">
        <f ca="1">IF(C67=0,0,_xll.RiskBinomial(C67,D67))</f>
        <v>#NAME?</v>
      </c>
      <c r="F67" s="2" t="e">
        <f ca="1">IF(B67=0,0,_xll.RiskBinomial(B67,$B$7))</f>
        <v>#NAME?</v>
      </c>
    </row>
    <row r="68" spans="1:6" x14ac:dyDescent="0.25">
      <c r="A68" s="46">
        <v>55</v>
      </c>
      <c r="B68" s="2" t="e">
        <f t="shared" ca="1" si="8"/>
        <v>#NAME?</v>
      </c>
      <c r="C68" s="2" t="e">
        <f t="shared" ca="1" si="9"/>
        <v>#NAME?</v>
      </c>
      <c r="D68" s="6" t="e">
        <f t="shared" ca="1" si="5"/>
        <v>#NAME?</v>
      </c>
      <c r="E68" s="2" t="e">
        <f ca="1">IF(C68=0,0,_xll.RiskBinomial(C68,D68))</f>
        <v>#NAME?</v>
      </c>
      <c r="F68" s="2" t="e">
        <f ca="1">IF(B68=0,0,_xll.RiskBinomial(B68,$B$7))</f>
        <v>#NAME?</v>
      </c>
    </row>
    <row r="69" spans="1:6" x14ac:dyDescent="0.25">
      <c r="A69" s="46">
        <v>56</v>
      </c>
      <c r="B69" s="2" t="e">
        <f t="shared" ca="1" si="8"/>
        <v>#NAME?</v>
      </c>
      <c r="C69" s="2" t="e">
        <f t="shared" ca="1" si="9"/>
        <v>#NAME?</v>
      </c>
      <c r="D69" s="6" t="e">
        <f t="shared" ca="1" si="5"/>
        <v>#NAME?</v>
      </c>
      <c r="E69" s="2" t="e">
        <f ca="1">IF(C69=0,0,_xll.RiskBinomial(C69,D69))</f>
        <v>#NAME?</v>
      </c>
      <c r="F69" s="2" t="e">
        <f ca="1">IF(B69=0,0,_xll.RiskBinomial(B69,$B$7))</f>
        <v>#NAME?</v>
      </c>
    </row>
    <row r="70" spans="1:6" x14ac:dyDescent="0.25">
      <c r="A70" s="46">
        <v>57</v>
      </c>
      <c r="B70" s="2" t="e">
        <f t="shared" ca="1" si="8"/>
        <v>#NAME?</v>
      </c>
      <c r="C70" s="2" t="e">
        <f t="shared" ca="1" si="9"/>
        <v>#NAME?</v>
      </c>
      <c r="D70" s="6" t="e">
        <f t="shared" ca="1" si="5"/>
        <v>#NAME?</v>
      </c>
      <c r="E70" s="2" t="e">
        <f ca="1">IF(C70=0,0,_xll.RiskBinomial(C70,D70))</f>
        <v>#NAME?</v>
      </c>
      <c r="F70" s="2" t="e">
        <f ca="1">IF(B70=0,0,_xll.RiskBinomial(B70,$B$7))</f>
        <v>#NAME?</v>
      </c>
    </row>
    <row r="71" spans="1:6" x14ac:dyDescent="0.25">
      <c r="A71" s="46">
        <v>58</v>
      </c>
      <c r="B71" s="2" t="e">
        <f t="shared" ca="1" si="8"/>
        <v>#NAME?</v>
      </c>
      <c r="C71" s="2" t="e">
        <f t="shared" ca="1" si="9"/>
        <v>#NAME?</v>
      </c>
      <c r="D71" s="6" t="e">
        <f t="shared" ca="1" si="5"/>
        <v>#NAME?</v>
      </c>
      <c r="E71" s="2" t="e">
        <f ca="1">IF(C71=0,0,_xll.RiskBinomial(C71,D71))</f>
        <v>#NAME?</v>
      </c>
      <c r="F71" s="2" t="e">
        <f ca="1">IF(B71=0,0,_xll.RiskBinomial(B71,$B$7))</f>
        <v>#NAME?</v>
      </c>
    </row>
    <row r="72" spans="1:6" x14ac:dyDescent="0.25">
      <c r="A72" s="46">
        <v>59</v>
      </c>
      <c r="B72" s="2" t="e">
        <f t="shared" ca="1" si="8"/>
        <v>#NAME?</v>
      </c>
      <c r="C72" s="2" t="e">
        <f t="shared" ca="1" si="9"/>
        <v>#NAME?</v>
      </c>
      <c r="D72" s="6" t="e">
        <f t="shared" ca="1" si="5"/>
        <v>#NAME?</v>
      </c>
      <c r="E72" s="2" t="e">
        <f ca="1">IF(C72=0,0,_xll.RiskBinomial(C72,D72))</f>
        <v>#NAME?</v>
      </c>
      <c r="F72" s="2" t="e">
        <f ca="1">IF(B72=0,0,_xll.RiskBinomial(B72,$B$7))</f>
        <v>#NAME?</v>
      </c>
    </row>
    <row r="73" spans="1:6" x14ac:dyDescent="0.25">
      <c r="A73" s="46">
        <v>60</v>
      </c>
      <c r="B73" s="2" t="e">
        <f t="shared" ca="1" si="8"/>
        <v>#NAME?</v>
      </c>
      <c r="C73" s="2" t="e">
        <f t="shared" ca="1" si="9"/>
        <v>#NAME?</v>
      </c>
      <c r="D73" s="6" t="e">
        <f t="shared" ca="1" si="5"/>
        <v>#NAME?</v>
      </c>
      <c r="E73" s="2" t="e">
        <f ca="1">IF(C73=0,0,_xll.RiskBinomial(C73,D73))</f>
        <v>#NAME?</v>
      </c>
      <c r="F73" s="2" t="e">
        <f ca="1">IF(B73=0,0,_xll.RiskBinomial(B73,$B$7))</f>
        <v>#NAME?</v>
      </c>
    </row>
    <row r="74" spans="1:6" x14ac:dyDescent="0.25">
      <c r="A74" s="46">
        <v>61</v>
      </c>
      <c r="B74" s="2" t="e">
        <f t="shared" ca="1" si="8"/>
        <v>#NAME?</v>
      </c>
      <c r="C74" s="2" t="e">
        <f t="shared" ca="1" si="9"/>
        <v>#NAME?</v>
      </c>
      <c r="D74" s="6" t="e">
        <f t="shared" ca="1" si="5"/>
        <v>#NAME?</v>
      </c>
      <c r="E74" s="2" t="e">
        <f ca="1">IF(C74=0,0,_xll.RiskBinomial(C74,D74))</f>
        <v>#NAME?</v>
      </c>
      <c r="F74" s="2" t="e">
        <f ca="1">IF(B74=0,0,_xll.RiskBinomial(B74,$B$7))</f>
        <v>#NAME?</v>
      </c>
    </row>
    <row r="75" spans="1:6" x14ac:dyDescent="0.25">
      <c r="A75" s="46">
        <v>62</v>
      </c>
      <c r="B75" s="2" t="e">
        <f t="shared" ca="1" si="8"/>
        <v>#NAME?</v>
      </c>
      <c r="C75" s="2" t="e">
        <f t="shared" ca="1" si="9"/>
        <v>#NAME?</v>
      </c>
      <c r="D75" s="6" t="e">
        <f t="shared" ca="1" si="5"/>
        <v>#NAME?</v>
      </c>
      <c r="E75" s="2" t="e">
        <f ca="1">IF(C75=0,0,_xll.RiskBinomial(C75,D75))</f>
        <v>#NAME?</v>
      </c>
      <c r="F75" s="2" t="e">
        <f ca="1">IF(B75=0,0,_xll.RiskBinomial(B75,$B$7))</f>
        <v>#NAME?</v>
      </c>
    </row>
    <row r="76" spans="1:6" x14ac:dyDescent="0.25">
      <c r="A76" s="46">
        <v>63</v>
      </c>
      <c r="B76" s="2" t="e">
        <f t="shared" ca="1" si="8"/>
        <v>#NAME?</v>
      </c>
      <c r="C76" s="2" t="e">
        <f t="shared" ca="1" si="9"/>
        <v>#NAME?</v>
      </c>
      <c r="D76" s="6" t="e">
        <f t="shared" ca="1" si="5"/>
        <v>#NAME?</v>
      </c>
      <c r="E76" s="2" t="e">
        <f ca="1">IF(C76=0,0,_xll.RiskBinomial(C76,D76))</f>
        <v>#NAME?</v>
      </c>
      <c r="F76" s="2" t="e">
        <f ca="1">IF(B76=0,0,_xll.RiskBinomial(B76,$B$7))</f>
        <v>#NAME?</v>
      </c>
    </row>
    <row r="77" spans="1:6" x14ac:dyDescent="0.25">
      <c r="A77" s="46">
        <v>64</v>
      </c>
      <c r="B77" s="2" t="e">
        <f t="shared" ca="1" si="8"/>
        <v>#NAME?</v>
      </c>
      <c r="C77" s="2" t="e">
        <f t="shared" ca="1" si="9"/>
        <v>#NAME?</v>
      </c>
      <c r="D77" s="6" t="e">
        <f t="shared" ca="1" si="5"/>
        <v>#NAME?</v>
      </c>
      <c r="E77" s="2" t="e">
        <f ca="1">IF(C77=0,0,_xll.RiskBinomial(C77,D77))</f>
        <v>#NAME?</v>
      </c>
      <c r="F77" s="2" t="e">
        <f ca="1">IF(B77=0,0,_xll.RiskBinomial(B77,$B$7))</f>
        <v>#NAME?</v>
      </c>
    </row>
    <row r="78" spans="1:6" x14ac:dyDescent="0.25">
      <c r="A78" s="46">
        <v>65</v>
      </c>
      <c r="B78" s="2" t="e">
        <f t="shared" ca="1" si="8"/>
        <v>#NAME?</v>
      </c>
      <c r="C78" s="2" t="e">
        <f t="shared" ca="1" si="9"/>
        <v>#NAME?</v>
      </c>
      <c r="D78" s="6" t="e">
        <f t="shared" ref="D78:D113" ca="1" si="10">1-(1-$B$6*$B$9)^B78</f>
        <v>#NAME?</v>
      </c>
      <c r="E78" s="2" t="e">
        <f ca="1">IF(C78=0,0,_xll.RiskBinomial(C78,D78))</f>
        <v>#NAME?</v>
      </c>
      <c r="F78" s="2" t="e">
        <f ca="1">IF(B78=0,0,_xll.RiskBinomial(B78,$B$7))</f>
        <v>#NAME?</v>
      </c>
    </row>
    <row r="79" spans="1:6" x14ac:dyDescent="0.25">
      <c r="A79" s="46">
        <v>66</v>
      </c>
      <c r="B79" s="2" t="e">
        <f t="shared" ca="1" si="8"/>
        <v>#NAME?</v>
      </c>
      <c r="C79" s="2" t="e">
        <f t="shared" ca="1" si="9"/>
        <v>#NAME?</v>
      </c>
      <c r="D79" s="6" t="e">
        <f t="shared" ca="1" si="10"/>
        <v>#NAME?</v>
      </c>
      <c r="E79" s="2" t="e">
        <f ca="1">IF(C79=0,0,_xll.RiskBinomial(C79,D79))</f>
        <v>#NAME?</v>
      </c>
      <c r="F79" s="2" t="e">
        <f ca="1">IF(B79=0,0,_xll.RiskBinomial(B79,$B$7))</f>
        <v>#NAME?</v>
      </c>
    </row>
    <row r="80" spans="1:6" x14ac:dyDescent="0.25">
      <c r="A80" s="46">
        <v>67</v>
      </c>
      <c r="B80" s="2" t="e">
        <f t="shared" ref="B80:B95" ca="1" si="11">B79+E79-F79</f>
        <v>#NAME?</v>
      </c>
      <c r="C80" s="2" t="e">
        <f t="shared" ref="C80:C95" ca="1" si="12">C79-E79</f>
        <v>#NAME?</v>
      </c>
      <c r="D80" s="6" t="e">
        <f t="shared" ca="1" si="10"/>
        <v>#NAME?</v>
      </c>
      <c r="E80" s="2" t="e">
        <f ca="1">IF(C80=0,0,_xll.RiskBinomial(C80,D80))</f>
        <v>#NAME?</v>
      </c>
      <c r="F80" s="2" t="e">
        <f ca="1">IF(B80=0,0,_xll.RiskBinomial(B80,$B$7))</f>
        <v>#NAME?</v>
      </c>
    </row>
    <row r="81" spans="1:6" x14ac:dyDescent="0.25">
      <c r="A81" s="46">
        <v>68</v>
      </c>
      <c r="B81" s="2" t="e">
        <f t="shared" ca="1" si="11"/>
        <v>#NAME?</v>
      </c>
      <c r="C81" s="2" t="e">
        <f t="shared" ca="1" si="12"/>
        <v>#NAME?</v>
      </c>
      <c r="D81" s="6" t="e">
        <f t="shared" ca="1" si="10"/>
        <v>#NAME?</v>
      </c>
      <c r="E81" s="2" t="e">
        <f ca="1">IF(C81=0,0,_xll.RiskBinomial(C81,D81))</f>
        <v>#NAME?</v>
      </c>
      <c r="F81" s="2" t="e">
        <f ca="1">IF(B81=0,0,_xll.RiskBinomial(B81,$B$7))</f>
        <v>#NAME?</v>
      </c>
    </row>
    <row r="82" spans="1:6" x14ac:dyDescent="0.25">
      <c r="A82" s="46">
        <v>69</v>
      </c>
      <c r="B82" s="2" t="e">
        <f t="shared" ca="1" si="11"/>
        <v>#NAME?</v>
      </c>
      <c r="C82" s="2" t="e">
        <f t="shared" ca="1" si="12"/>
        <v>#NAME?</v>
      </c>
      <c r="D82" s="6" t="e">
        <f t="shared" ca="1" si="10"/>
        <v>#NAME?</v>
      </c>
      <c r="E82" s="2" t="e">
        <f ca="1">IF(C82=0,0,_xll.RiskBinomial(C82,D82))</f>
        <v>#NAME?</v>
      </c>
      <c r="F82" s="2" t="e">
        <f ca="1">IF(B82=0,0,_xll.RiskBinomial(B82,$B$7))</f>
        <v>#NAME?</v>
      </c>
    </row>
    <row r="83" spans="1:6" x14ac:dyDescent="0.25">
      <c r="A83" s="46">
        <v>70</v>
      </c>
      <c r="B83" s="2" t="e">
        <f t="shared" ca="1" si="11"/>
        <v>#NAME?</v>
      </c>
      <c r="C83" s="2" t="e">
        <f t="shared" ca="1" si="12"/>
        <v>#NAME?</v>
      </c>
      <c r="D83" s="6" t="e">
        <f t="shared" ca="1" si="10"/>
        <v>#NAME?</v>
      </c>
      <c r="E83" s="2" t="e">
        <f ca="1">IF(C83=0,0,_xll.RiskBinomial(C83,D83))</f>
        <v>#NAME?</v>
      </c>
      <c r="F83" s="2" t="e">
        <f ca="1">IF(B83=0,0,_xll.RiskBinomial(B83,$B$7))</f>
        <v>#NAME?</v>
      </c>
    </row>
    <row r="84" spans="1:6" x14ac:dyDescent="0.25">
      <c r="A84" s="46">
        <v>71</v>
      </c>
      <c r="B84" s="2" t="e">
        <f t="shared" ca="1" si="11"/>
        <v>#NAME?</v>
      </c>
      <c r="C84" s="2" t="e">
        <f t="shared" ca="1" si="12"/>
        <v>#NAME?</v>
      </c>
      <c r="D84" s="6" t="e">
        <f t="shared" ca="1" si="10"/>
        <v>#NAME?</v>
      </c>
      <c r="E84" s="2" t="e">
        <f ca="1">IF(C84=0,0,_xll.RiskBinomial(C84,D84))</f>
        <v>#NAME?</v>
      </c>
      <c r="F84" s="2" t="e">
        <f ca="1">IF(B84=0,0,_xll.RiskBinomial(B84,$B$7))</f>
        <v>#NAME?</v>
      </c>
    </row>
    <row r="85" spans="1:6" x14ac:dyDescent="0.25">
      <c r="A85" s="46">
        <v>72</v>
      </c>
      <c r="B85" s="2" t="e">
        <f t="shared" ca="1" si="11"/>
        <v>#NAME?</v>
      </c>
      <c r="C85" s="2" t="e">
        <f t="shared" ca="1" si="12"/>
        <v>#NAME?</v>
      </c>
      <c r="D85" s="6" t="e">
        <f t="shared" ca="1" si="10"/>
        <v>#NAME?</v>
      </c>
      <c r="E85" s="2" t="e">
        <f ca="1">IF(C85=0,0,_xll.RiskBinomial(C85,D85))</f>
        <v>#NAME?</v>
      </c>
      <c r="F85" s="2" t="e">
        <f ca="1">IF(B85=0,0,_xll.RiskBinomial(B85,$B$7))</f>
        <v>#NAME?</v>
      </c>
    </row>
    <row r="86" spans="1:6" x14ac:dyDescent="0.25">
      <c r="A86" s="46">
        <v>73</v>
      </c>
      <c r="B86" s="2" t="e">
        <f t="shared" ca="1" si="11"/>
        <v>#NAME?</v>
      </c>
      <c r="C86" s="2" t="e">
        <f t="shared" ca="1" si="12"/>
        <v>#NAME?</v>
      </c>
      <c r="D86" s="6" t="e">
        <f t="shared" ca="1" si="10"/>
        <v>#NAME?</v>
      </c>
      <c r="E86" s="2" t="e">
        <f ca="1">IF(C86=0,0,_xll.RiskBinomial(C86,D86))</f>
        <v>#NAME?</v>
      </c>
      <c r="F86" s="2" t="e">
        <f ca="1">IF(B86=0,0,_xll.RiskBinomial(B86,$B$7))</f>
        <v>#NAME?</v>
      </c>
    </row>
    <row r="87" spans="1:6" x14ac:dyDescent="0.25">
      <c r="A87" s="46">
        <v>74</v>
      </c>
      <c r="B87" s="2" t="e">
        <f t="shared" ca="1" si="11"/>
        <v>#NAME?</v>
      </c>
      <c r="C87" s="2" t="e">
        <f t="shared" ca="1" si="12"/>
        <v>#NAME?</v>
      </c>
      <c r="D87" s="6" t="e">
        <f t="shared" ca="1" si="10"/>
        <v>#NAME?</v>
      </c>
      <c r="E87" s="2" t="e">
        <f ca="1">IF(C87=0,0,_xll.RiskBinomial(C87,D87))</f>
        <v>#NAME?</v>
      </c>
      <c r="F87" s="2" t="e">
        <f ca="1">IF(B87=0,0,_xll.RiskBinomial(B87,$B$7))</f>
        <v>#NAME?</v>
      </c>
    </row>
    <row r="88" spans="1:6" x14ac:dyDescent="0.25">
      <c r="A88" s="46">
        <v>75</v>
      </c>
      <c r="B88" s="2" t="e">
        <f t="shared" ca="1" si="11"/>
        <v>#NAME?</v>
      </c>
      <c r="C88" s="2" t="e">
        <f t="shared" ca="1" si="12"/>
        <v>#NAME?</v>
      </c>
      <c r="D88" s="6" t="e">
        <f t="shared" ca="1" si="10"/>
        <v>#NAME?</v>
      </c>
      <c r="E88" s="2" t="e">
        <f ca="1">IF(C88=0,0,_xll.RiskBinomial(C88,D88))</f>
        <v>#NAME?</v>
      </c>
      <c r="F88" s="2" t="e">
        <f ca="1">IF(B88=0,0,_xll.RiskBinomial(B88,$B$7))</f>
        <v>#NAME?</v>
      </c>
    </row>
    <row r="89" spans="1:6" x14ac:dyDescent="0.25">
      <c r="A89" s="46">
        <v>76</v>
      </c>
      <c r="B89" s="2" t="e">
        <f t="shared" ca="1" si="11"/>
        <v>#NAME?</v>
      </c>
      <c r="C89" s="2" t="e">
        <f t="shared" ca="1" si="12"/>
        <v>#NAME?</v>
      </c>
      <c r="D89" s="6" t="e">
        <f t="shared" ca="1" si="10"/>
        <v>#NAME?</v>
      </c>
      <c r="E89" s="2" t="e">
        <f ca="1">IF(C89=0,0,_xll.RiskBinomial(C89,D89))</f>
        <v>#NAME?</v>
      </c>
      <c r="F89" s="2" t="e">
        <f ca="1">IF(B89=0,0,_xll.RiskBinomial(B89,$B$7))</f>
        <v>#NAME?</v>
      </c>
    </row>
    <row r="90" spans="1:6" x14ac:dyDescent="0.25">
      <c r="A90" s="46">
        <v>77</v>
      </c>
      <c r="B90" s="2" t="e">
        <f t="shared" ca="1" si="11"/>
        <v>#NAME?</v>
      </c>
      <c r="C90" s="2" t="e">
        <f t="shared" ca="1" si="12"/>
        <v>#NAME?</v>
      </c>
      <c r="D90" s="6" t="e">
        <f t="shared" ca="1" si="10"/>
        <v>#NAME?</v>
      </c>
      <c r="E90" s="2" t="e">
        <f ca="1">IF(C90=0,0,_xll.RiskBinomial(C90,D90))</f>
        <v>#NAME?</v>
      </c>
      <c r="F90" s="2" t="e">
        <f ca="1">IF(B90=0,0,_xll.RiskBinomial(B90,$B$7))</f>
        <v>#NAME?</v>
      </c>
    </row>
    <row r="91" spans="1:6" x14ac:dyDescent="0.25">
      <c r="A91" s="46">
        <v>78</v>
      </c>
      <c r="B91" s="2" t="e">
        <f t="shared" ca="1" si="11"/>
        <v>#NAME?</v>
      </c>
      <c r="C91" s="2" t="e">
        <f t="shared" ca="1" si="12"/>
        <v>#NAME?</v>
      </c>
      <c r="D91" s="6" t="e">
        <f t="shared" ca="1" si="10"/>
        <v>#NAME?</v>
      </c>
      <c r="E91" s="2" t="e">
        <f ca="1">IF(C91=0,0,_xll.RiskBinomial(C91,D91))</f>
        <v>#NAME?</v>
      </c>
      <c r="F91" s="2" t="e">
        <f ca="1">IF(B91=0,0,_xll.RiskBinomial(B91,$B$7))</f>
        <v>#NAME?</v>
      </c>
    </row>
    <row r="92" spans="1:6" x14ac:dyDescent="0.25">
      <c r="A92" s="46">
        <v>79</v>
      </c>
      <c r="B92" s="2" t="e">
        <f t="shared" ca="1" si="11"/>
        <v>#NAME?</v>
      </c>
      <c r="C92" s="2" t="e">
        <f t="shared" ca="1" si="12"/>
        <v>#NAME?</v>
      </c>
      <c r="D92" s="6" t="e">
        <f t="shared" ca="1" si="10"/>
        <v>#NAME?</v>
      </c>
      <c r="E92" s="2" t="e">
        <f ca="1">IF(C92=0,0,_xll.RiskBinomial(C92,D92))</f>
        <v>#NAME?</v>
      </c>
      <c r="F92" s="2" t="e">
        <f ca="1">IF(B92=0,0,_xll.RiskBinomial(B92,$B$7))</f>
        <v>#NAME?</v>
      </c>
    </row>
    <row r="93" spans="1:6" x14ac:dyDescent="0.25">
      <c r="A93" s="46">
        <v>80</v>
      </c>
      <c r="B93" s="2" t="e">
        <f t="shared" ca="1" si="11"/>
        <v>#NAME?</v>
      </c>
      <c r="C93" s="2" t="e">
        <f t="shared" ca="1" si="12"/>
        <v>#NAME?</v>
      </c>
      <c r="D93" s="6" t="e">
        <f t="shared" ca="1" si="10"/>
        <v>#NAME?</v>
      </c>
      <c r="E93" s="2" t="e">
        <f ca="1">IF(C93=0,0,_xll.RiskBinomial(C93,D93))</f>
        <v>#NAME?</v>
      </c>
      <c r="F93" s="2" t="e">
        <f ca="1">IF(B93=0,0,_xll.RiskBinomial(B93,$B$7))</f>
        <v>#NAME?</v>
      </c>
    </row>
    <row r="94" spans="1:6" x14ac:dyDescent="0.25">
      <c r="A94" s="46">
        <v>81</v>
      </c>
      <c r="B94" s="2" t="e">
        <f t="shared" ca="1" si="11"/>
        <v>#NAME?</v>
      </c>
      <c r="C94" s="2" t="e">
        <f t="shared" ca="1" si="12"/>
        <v>#NAME?</v>
      </c>
      <c r="D94" s="6" t="e">
        <f t="shared" ca="1" si="10"/>
        <v>#NAME?</v>
      </c>
      <c r="E94" s="2" t="e">
        <f ca="1">IF(C94=0,0,_xll.RiskBinomial(C94,D94))</f>
        <v>#NAME?</v>
      </c>
      <c r="F94" s="2" t="e">
        <f ca="1">IF(B94=0,0,_xll.RiskBinomial(B94,$B$7))</f>
        <v>#NAME?</v>
      </c>
    </row>
    <row r="95" spans="1:6" x14ac:dyDescent="0.25">
      <c r="A95" s="46">
        <v>82</v>
      </c>
      <c r="B95" s="2" t="e">
        <f t="shared" ca="1" si="11"/>
        <v>#NAME?</v>
      </c>
      <c r="C95" s="2" t="e">
        <f t="shared" ca="1" si="12"/>
        <v>#NAME?</v>
      </c>
      <c r="D95" s="6" t="e">
        <f t="shared" ca="1" si="10"/>
        <v>#NAME?</v>
      </c>
      <c r="E95" s="2" t="e">
        <f ca="1">IF(C95=0,0,_xll.RiskBinomial(C95,D95))</f>
        <v>#NAME?</v>
      </c>
      <c r="F95" s="2" t="e">
        <f ca="1">IF(B95=0,0,_xll.RiskBinomial(B95,$B$7))</f>
        <v>#NAME?</v>
      </c>
    </row>
    <row r="96" spans="1:6" x14ac:dyDescent="0.25">
      <c r="A96" s="46">
        <v>83</v>
      </c>
      <c r="B96" s="2" t="e">
        <f t="shared" ref="B96:B111" ca="1" si="13">B95+E95-F95</f>
        <v>#NAME?</v>
      </c>
      <c r="C96" s="2" t="e">
        <f t="shared" ref="C96:C111" ca="1" si="14">C95-E95</f>
        <v>#NAME?</v>
      </c>
      <c r="D96" s="6" t="e">
        <f t="shared" ca="1" si="10"/>
        <v>#NAME?</v>
      </c>
      <c r="E96" s="2" t="e">
        <f ca="1">IF(C96=0,0,_xll.RiskBinomial(C96,D96))</f>
        <v>#NAME?</v>
      </c>
      <c r="F96" s="2" t="e">
        <f ca="1">IF(B96=0,0,_xll.RiskBinomial(B96,$B$7))</f>
        <v>#NAME?</v>
      </c>
    </row>
    <row r="97" spans="1:6" x14ac:dyDescent="0.25">
      <c r="A97" s="46">
        <v>84</v>
      </c>
      <c r="B97" s="2" t="e">
        <f t="shared" ca="1" si="13"/>
        <v>#NAME?</v>
      </c>
      <c r="C97" s="2" t="e">
        <f t="shared" ca="1" si="14"/>
        <v>#NAME?</v>
      </c>
      <c r="D97" s="6" t="e">
        <f t="shared" ca="1" si="10"/>
        <v>#NAME?</v>
      </c>
      <c r="E97" s="2" t="e">
        <f ca="1">IF(C97=0,0,_xll.RiskBinomial(C97,D97))</f>
        <v>#NAME?</v>
      </c>
      <c r="F97" s="2" t="e">
        <f ca="1">IF(B97=0,0,_xll.RiskBinomial(B97,$B$7))</f>
        <v>#NAME?</v>
      </c>
    </row>
    <row r="98" spans="1:6" x14ac:dyDescent="0.25">
      <c r="A98" s="46">
        <v>85</v>
      </c>
      <c r="B98" s="2" t="e">
        <f t="shared" ca="1" si="13"/>
        <v>#NAME?</v>
      </c>
      <c r="C98" s="2" t="e">
        <f t="shared" ca="1" si="14"/>
        <v>#NAME?</v>
      </c>
      <c r="D98" s="6" t="e">
        <f t="shared" ca="1" si="10"/>
        <v>#NAME?</v>
      </c>
      <c r="E98" s="2" t="e">
        <f ca="1">IF(C98=0,0,_xll.RiskBinomial(C98,D98))</f>
        <v>#NAME?</v>
      </c>
      <c r="F98" s="2" t="e">
        <f ca="1">IF(B98=0,0,_xll.RiskBinomial(B98,$B$7))</f>
        <v>#NAME?</v>
      </c>
    </row>
    <row r="99" spans="1:6" x14ac:dyDescent="0.25">
      <c r="A99" s="46">
        <v>86</v>
      </c>
      <c r="B99" s="2" t="e">
        <f t="shared" ca="1" si="13"/>
        <v>#NAME?</v>
      </c>
      <c r="C99" s="2" t="e">
        <f t="shared" ca="1" si="14"/>
        <v>#NAME?</v>
      </c>
      <c r="D99" s="6" t="e">
        <f t="shared" ca="1" si="10"/>
        <v>#NAME?</v>
      </c>
      <c r="E99" s="2" t="e">
        <f ca="1">IF(C99=0,0,_xll.RiskBinomial(C99,D99))</f>
        <v>#NAME?</v>
      </c>
      <c r="F99" s="2" t="e">
        <f ca="1">IF(B99=0,0,_xll.RiskBinomial(B99,$B$7))</f>
        <v>#NAME?</v>
      </c>
    </row>
    <row r="100" spans="1:6" x14ac:dyDescent="0.25">
      <c r="A100" s="46">
        <v>87</v>
      </c>
      <c r="B100" s="2" t="e">
        <f t="shared" ca="1" si="13"/>
        <v>#NAME?</v>
      </c>
      <c r="C100" s="2" t="e">
        <f t="shared" ca="1" si="14"/>
        <v>#NAME?</v>
      </c>
      <c r="D100" s="6" t="e">
        <f t="shared" ca="1" si="10"/>
        <v>#NAME?</v>
      </c>
      <c r="E100" s="2" t="e">
        <f ca="1">IF(C100=0,0,_xll.RiskBinomial(C100,D100))</f>
        <v>#NAME?</v>
      </c>
      <c r="F100" s="2" t="e">
        <f ca="1">IF(B100=0,0,_xll.RiskBinomial(B100,$B$7))</f>
        <v>#NAME?</v>
      </c>
    </row>
    <row r="101" spans="1:6" x14ac:dyDescent="0.25">
      <c r="A101" s="46">
        <v>88</v>
      </c>
      <c r="B101" s="2" t="e">
        <f t="shared" ca="1" si="13"/>
        <v>#NAME?</v>
      </c>
      <c r="C101" s="2" t="e">
        <f t="shared" ca="1" si="14"/>
        <v>#NAME?</v>
      </c>
      <c r="D101" s="6" t="e">
        <f t="shared" ca="1" si="10"/>
        <v>#NAME?</v>
      </c>
      <c r="E101" s="2" t="e">
        <f ca="1">IF(C101=0,0,_xll.RiskBinomial(C101,D101))</f>
        <v>#NAME?</v>
      </c>
      <c r="F101" s="2" t="e">
        <f ca="1">IF(B101=0,0,_xll.RiskBinomial(B101,$B$7))</f>
        <v>#NAME?</v>
      </c>
    </row>
    <row r="102" spans="1:6" x14ac:dyDescent="0.25">
      <c r="A102" s="46">
        <v>89</v>
      </c>
      <c r="B102" s="2" t="e">
        <f t="shared" ca="1" si="13"/>
        <v>#NAME?</v>
      </c>
      <c r="C102" s="2" t="e">
        <f t="shared" ca="1" si="14"/>
        <v>#NAME?</v>
      </c>
      <c r="D102" s="6" t="e">
        <f t="shared" ca="1" si="10"/>
        <v>#NAME?</v>
      </c>
      <c r="E102" s="2" t="e">
        <f ca="1">IF(C102=0,0,_xll.RiskBinomial(C102,D102))</f>
        <v>#NAME?</v>
      </c>
      <c r="F102" s="2" t="e">
        <f ca="1">IF(B102=0,0,_xll.RiskBinomial(B102,$B$7))</f>
        <v>#NAME?</v>
      </c>
    </row>
    <row r="103" spans="1:6" x14ac:dyDescent="0.25">
      <c r="A103" s="46">
        <v>90</v>
      </c>
      <c r="B103" s="2" t="e">
        <f t="shared" ca="1" si="13"/>
        <v>#NAME?</v>
      </c>
      <c r="C103" s="2" t="e">
        <f t="shared" ca="1" si="14"/>
        <v>#NAME?</v>
      </c>
      <c r="D103" s="6" t="e">
        <f t="shared" ca="1" si="10"/>
        <v>#NAME?</v>
      </c>
      <c r="E103" s="2" t="e">
        <f ca="1">IF(C103=0,0,_xll.RiskBinomial(C103,D103))</f>
        <v>#NAME?</v>
      </c>
      <c r="F103" s="2" t="e">
        <f ca="1">IF(B103=0,0,_xll.RiskBinomial(B103,$B$7))</f>
        <v>#NAME?</v>
      </c>
    </row>
    <row r="104" spans="1:6" x14ac:dyDescent="0.25">
      <c r="A104" s="46">
        <v>91</v>
      </c>
      <c r="B104" s="2" t="e">
        <f t="shared" ca="1" si="13"/>
        <v>#NAME?</v>
      </c>
      <c r="C104" s="2" t="e">
        <f t="shared" ca="1" si="14"/>
        <v>#NAME?</v>
      </c>
      <c r="D104" s="6" t="e">
        <f t="shared" ca="1" si="10"/>
        <v>#NAME?</v>
      </c>
      <c r="E104" s="2" t="e">
        <f ca="1">IF(C104=0,0,_xll.RiskBinomial(C104,D104))</f>
        <v>#NAME?</v>
      </c>
      <c r="F104" s="2" t="e">
        <f ca="1">IF(B104=0,0,_xll.RiskBinomial(B104,$B$7))</f>
        <v>#NAME?</v>
      </c>
    </row>
    <row r="105" spans="1:6" x14ac:dyDescent="0.25">
      <c r="A105" s="46">
        <v>92</v>
      </c>
      <c r="B105" s="2" t="e">
        <f t="shared" ca="1" si="13"/>
        <v>#NAME?</v>
      </c>
      <c r="C105" s="2" t="e">
        <f t="shared" ca="1" si="14"/>
        <v>#NAME?</v>
      </c>
      <c r="D105" s="6" t="e">
        <f t="shared" ca="1" si="10"/>
        <v>#NAME?</v>
      </c>
      <c r="E105" s="2" t="e">
        <f ca="1">IF(C105=0,0,_xll.RiskBinomial(C105,D105))</f>
        <v>#NAME?</v>
      </c>
      <c r="F105" s="2" t="e">
        <f ca="1">IF(B105=0,0,_xll.RiskBinomial(B105,$B$7))</f>
        <v>#NAME?</v>
      </c>
    </row>
    <row r="106" spans="1:6" x14ac:dyDescent="0.25">
      <c r="A106" s="46">
        <v>93</v>
      </c>
      <c r="B106" s="2" t="e">
        <f t="shared" ca="1" si="13"/>
        <v>#NAME?</v>
      </c>
      <c r="C106" s="2" t="e">
        <f t="shared" ca="1" si="14"/>
        <v>#NAME?</v>
      </c>
      <c r="D106" s="6" t="e">
        <f t="shared" ca="1" si="10"/>
        <v>#NAME?</v>
      </c>
      <c r="E106" s="2" t="e">
        <f ca="1">IF(C106=0,0,_xll.RiskBinomial(C106,D106))</f>
        <v>#NAME?</v>
      </c>
      <c r="F106" s="2" t="e">
        <f ca="1">IF(B106=0,0,_xll.RiskBinomial(B106,$B$7))</f>
        <v>#NAME?</v>
      </c>
    </row>
    <row r="107" spans="1:6" x14ac:dyDescent="0.25">
      <c r="A107" s="46">
        <v>94</v>
      </c>
      <c r="B107" s="2" t="e">
        <f t="shared" ca="1" si="13"/>
        <v>#NAME?</v>
      </c>
      <c r="C107" s="2" t="e">
        <f t="shared" ca="1" si="14"/>
        <v>#NAME?</v>
      </c>
      <c r="D107" s="6" t="e">
        <f t="shared" ca="1" si="10"/>
        <v>#NAME?</v>
      </c>
      <c r="E107" s="2" t="e">
        <f ca="1">IF(C107=0,0,_xll.RiskBinomial(C107,D107))</f>
        <v>#NAME?</v>
      </c>
      <c r="F107" s="2" t="e">
        <f ca="1">IF(B107=0,0,_xll.RiskBinomial(B107,$B$7))</f>
        <v>#NAME?</v>
      </c>
    </row>
    <row r="108" spans="1:6" x14ac:dyDescent="0.25">
      <c r="A108" s="46">
        <v>95</v>
      </c>
      <c r="B108" s="2" t="e">
        <f t="shared" ca="1" si="13"/>
        <v>#NAME?</v>
      </c>
      <c r="C108" s="2" t="e">
        <f t="shared" ca="1" si="14"/>
        <v>#NAME?</v>
      </c>
      <c r="D108" s="6" t="e">
        <f t="shared" ca="1" si="10"/>
        <v>#NAME?</v>
      </c>
      <c r="E108" s="2" t="e">
        <f ca="1">IF(C108=0,0,_xll.RiskBinomial(C108,D108))</f>
        <v>#NAME?</v>
      </c>
      <c r="F108" s="2" t="e">
        <f ca="1">IF(B108=0,0,_xll.RiskBinomial(B108,$B$7))</f>
        <v>#NAME?</v>
      </c>
    </row>
    <row r="109" spans="1:6" x14ac:dyDescent="0.25">
      <c r="A109" s="46">
        <v>96</v>
      </c>
      <c r="B109" s="2" t="e">
        <f t="shared" ca="1" si="13"/>
        <v>#NAME?</v>
      </c>
      <c r="C109" s="2" t="e">
        <f t="shared" ca="1" si="14"/>
        <v>#NAME?</v>
      </c>
      <c r="D109" s="6" t="e">
        <f t="shared" ca="1" si="10"/>
        <v>#NAME?</v>
      </c>
      <c r="E109" s="2" t="e">
        <f ca="1">IF(C109=0,0,_xll.RiskBinomial(C109,D109))</f>
        <v>#NAME?</v>
      </c>
      <c r="F109" s="2" t="e">
        <f ca="1">IF(B109=0,0,_xll.RiskBinomial(B109,$B$7))</f>
        <v>#NAME?</v>
      </c>
    </row>
    <row r="110" spans="1:6" x14ac:dyDescent="0.25">
      <c r="A110" s="46">
        <v>97</v>
      </c>
      <c r="B110" s="2" t="e">
        <f t="shared" ca="1" si="13"/>
        <v>#NAME?</v>
      </c>
      <c r="C110" s="2" t="e">
        <f t="shared" ca="1" si="14"/>
        <v>#NAME?</v>
      </c>
      <c r="D110" s="6" t="e">
        <f t="shared" ca="1" si="10"/>
        <v>#NAME?</v>
      </c>
      <c r="E110" s="2" t="e">
        <f ca="1">IF(C110=0,0,_xll.RiskBinomial(C110,D110))</f>
        <v>#NAME?</v>
      </c>
      <c r="F110" s="2" t="e">
        <f ca="1">IF(B110=0,0,_xll.RiskBinomial(B110,$B$7))</f>
        <v>#NAME?</v>
      </c>
    </row>
    <row r="111" spans="1:6" x14ac:dyDescent="0.25">
      <c r="A111" s="46">
        <v>98</v>
      </c>
      <c r="B111" s="2" t="e">
        <f t="shared" ca="1" si="13"/>
        <v>#NAME?</v>
      </c>
      <c r="C111" s="2" t="e">
        <f t="shared" ca="1" si="14"/>
        <v>#NAME?</v>
      </c>
      <c r="D111" s="6" t="e">
        <f t="shared" ca="1" si="10"/>
        <v>#NAME?</v>
      </c>
      <c r="E111" s="2" t="e">
        <f ca="1">IF(C111=0,0,_xll.RiskBinomial(C111,D111))</f>
        <v>#NAME?</v>
      </c>
      <c r="F111" s="2" t="e">
        <f ca="1">IF(B111=0,0,_xll.RiskBinomial(B111,$B$7))</f>
        <v>#NAME?</v>
      </c>
    </row>
    <row r="112" spans="1:6" x14ac:dyDescent="0.25">
      <c r="A112" s="46">
        <v>99</v>
      </c>
      <c r="B112" s="2" t="e">
        <f ca="1">B111+E111-F111</f>
        <v>#NAME?</v>
      </c>
      <c r="C112" s="2" t="e">
        <f ca="1">C111-E111</f>
        <v>#NAME?</v>
      </c>
      <c r="D112" s="6" t="e">
        <f t="shared" ca="1" si="10"/>
        <v>#NAME?</v>
      </c>
      <c r="E112" s="2" t="e">
        <f ca="1">IF(C112=0,0,_xll.RiskBinomial(C112,D112))</f>
        <v>#NAME?</v>
      </c>
      <c r="F112" s="2" t="e">
        <f ca="1">IF(B112=0,0,_xll.RiskBinomial(B112,$B$7))</f>
        <v>#NAME?</v>
      </c>
    </row>
    <row r="113" spans="1:6" x14ac:dyDescent="0.25">
      <c r="A113" s="46">
        <v>100</v>
      </c>
      <c r="B113" s="2" t="e">
        <f ca="1">B112+E112-F112</f>
        <v>#NAME?</v>
      </c>
      <c r="C113" s="2" t="e">
        <f ca="1">C112-E112</f>
        <v>#NAME?</v>
      </c>
      <c r="D113" s="6" t="e">
        <f t="shared" ca="1" si="10"/>
        <v>#NAME?</v>
      </c>
      <c r="E113" s="2" t="e">
        <f ca="1">IF(C113=0,0,_xll.RiskBinomial(C113,D113))</f>
        <v>#NAME?</v>
      </c>
      <c r="F113" s="2" t="e">
        <f ca="1">IF(B113=0,0,_xll.RiskBinomial(B113,$B$7))</f>
        <v>#NAME?</v>
      </c>
    </row>
  </sheetData>
  <phoneticPr fontId="0" type="noConversion"/>
  <printOptions headings="1" gridLines="1" gridLinesSet="0"/>
  <pageMargins left="0.75" right="0.75" top="1" bottom="1" header="0.5" footer="0.5"/>
  <pageSetup scale="61" orientation="portrait" horizontalDpi="4294967292" r:id="rId1"/>
  <headerFooter alignWithMargins="0">
    <oddFooter>&amp;CProblem 13.35</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K11"/>
  <sheetViews>
    <sheetView showGridLines="0" workbookViewId="0"/>
  </sheetViews>
  <sheetFormatPr defaultColWidth="9.28515625" defaultRowHeight="15" x14ac:dyDescent="0.25"/>
  <cols>
    <col min="1" max="1" width="0.28515625" customWidth="1"/>
    <col min="2" max="2" width="24" customWidth="1"/>
    <col min="3" max="4" width="5" customWidth="1"/>
    <col min="5" max="5" width="15" customWidth="1"/>
    <col min="6" max="11" width="14.42578125" customWidth="1"/>
  </cols>
  <sheetData>
    <row r="1" spans="2:11" s="17" customFormat="1" ht="18" x14ac:dyDescent="0.25">
      <c r="B1" s="20" t="s">
        <v>28</v>
      </c>
    </row>
    <row r="2" spans="2:11" s="18" customFormat="1" ht="10.5" x14ac:dyDescent="0.15">
      <c r="B2" s="21" t="s">
        <v>35</v>
      </c>
    </row>
    <row r="3" spans="2:11" s="19" customFormat="1" ht="10.5" x14ac:dyDescent="0.15">
      <c r="B3" s="22" t="s">
        <v>36</v>
      </c>
    </row>
    <row r="4" spans="2:11" ht="15.75" thickBot="1" x14ac:dyDescent="0.3"/>
    <row r="5" spans="2:11" ht="13.5" customHeight="1" x14ac:dyDescent="0.25">
      <c r="B5" s="36" t="s">
        <v>22</v>
      </c>
      <c r="C5" s="37" t="s">
        <v>23</v>
      </c>
      <c r="D5" s="37" t="s">
        <v>24</v>
      </c>
      <c r="E5" s="38" t="s">
        <v>25</v>
      </c>
      <c r="F5" s="37" t="s">
        <v>26</v>
      </c>
      <c r="G5" s="37" t="s">
        <v>18</v>
      </c>
      <c r="H5" s="37" t="s">
        <v>27</v>
      </c>
      <c r="I5" s="37" t="s">
        <v>19</v>
      </c>
      <c r="J5" s="23">
        <v>0.05</v>
      </c>
      <c r="K5" s="24">
        <v>0.95</v>
      </c>
    </row>
    <row r="6" spans="2:11" ht="39.75" customHeight="1" x14ac:dyDescent="0.25">
      <c r="B6" s="45" t="s">
        <v>33</v>
      </c>
      <c r="C6" s="30" t="s">
        <v>37</v>
      </c>
      <c r="D6" s="30">
        <v>1</v>
      </c>
      <c r="E6" s="31"/>
      <c r="F6" s="30">
        <v>0</v>
      </c>
      <c r="G6" s="30">
        <v>0.998</v>
      </c>
      <c r="H6" s="30">
        <v>1</v>
      </c>
      <c r="I6" s="30">
        <v>4.4698969999999998E-2</v>
      </c>
      <c r="J6" s="30">
        <v>1</v>
      </c>
      <c r="K6" s="32">
        <v>1</v>
      </c>
    </row>
    <row r="7" spans="2:11" ht="39.75" customHeight="1" x14ac:dyDescent="0.25">
      <c r="B7" s="39" t="s">
        <v>33</v>
      </c>
      <c r="C7" s="25" t="s">
        <v>37</v>
      </c>
      <c r="D7" s="25">
        <v>2</v>
      </c>
      <c r="E7" s="26"/>
      <c r="F7" s="25">
        <v>0</v>
      </c>
      <c r="G7" s="25">
        <v>0.49</v>
      </c>
      <c r="H7" s="25">
        <v>1</v>
      </c>
      <c r="I7" s="25">
        <v>0.50015010000000004</v>
      </c>
      <c r="J7" s="25">
        <v>0</v>
      </c>
      <c r="K7" s="27">
        <v>1</v>
      </c>
    </row>
    <row r="8" spans="2:11" ht="39.75" customHeight="1" x14ac:dyDescent="0.25">
      <c r="B8" s="39" t="s">
        <v>34</v>
      </c>
      <c r="C8" s="25" t="s">
        <v>38</v>
      </c>
      <c r="D8" s="25">
        <v>1</v>
      </c>
      <c r="E8" s="26"/>
      <c r="F8" s="25">
        <v>0</v>
      </c>
      <c r="G8" s="25">
        <v>0</v>
      </c>
      <c r="H8" s="25">
        <v>0</v>
      </c>
      <c r="I8" s="25">
        <v>0</v>
      </c>
      <c r="J8" s="25">
        <v>0</v>
      </c>
      <c r="K8" s="27">
        <v>0</v>
      </c>
    </row>
    <row r="9" spans="2:11" ht="39.75" customHeight="1" x14ac:dyDescent="0.25">
      <c r="B9" s="39" t="s">
        <v>34</v>
      </c>
      <c r="C9" s="25" t="s">
        <v>38</v>
      </c>
      <c r="D9" s="25">
        <v>2</v>
      </c>
      <c r="E9" s="26"/>
      <c r="F9" s="25">
        <v>0</v>
      </c>
      <c r="G9" s="25">
        <v>0.503</v>
      </c>
      <c r="H9" s="25">
        <v>1</v>
      </c>
      <c r="I9" s="25">
        <v>0.50024120000000005</v>
      </c>
      <c r="J9" s="25">
        <v>0</v>
      </c>
      <c r="K9" s="27">
        <v>1</v>
      </c>
    </row>
    <row r="10" spans="2:11" ht="39.75" customHeight="1" x14ac:dyDescent="0.25">
      <c r="B10" s="39" t="s">
        <v>20</v>
      </c>
      <c r="C10" s="25" t="s">
        <v>39</v>
      </c>
      <c r="D10" s="25">
        <v>1</v>
      </c>
      <c r="E10" s="26"/>
      <c r="F10" s="40">
        <v>0</v>
      </c>
      <c r="G10" s="40">
        <v>0</v>
      </c>
      <c r="H10" s="40">
        <v>0</v>
      </c>
      <c r="I10" s="40">
        <v>0</v>
      </c>
      <c r="J10" s="40">
        <v>0</v>
      </c>
      <c r="K10" s="41">
        <v>0</v>
      </c>
    </row>
    <row r="11" spans="2:11" ht="39.75" customHeight="1" thickBot="1" x14ac:dyDescent="0.3">
      <c r="B11" s="42" t="s">
        <v>20</v>
      </c>
      <c r="C11" s="28" t="s">
        <v>39</v>
      </c>
      <c r="D11" s="28">
        <v>2</v>
      </c>
      <c r="E11" s="29"/>
      <c r="F11" s="43">
        <v>0</v>
      </c>
      <c r="G11" s="43">
        <v>7.8399999999999997E-3</v>
      </c>
      <c r="H11" s="43">
        <v>0.05</v>
      </c>
      <c r="I11" s="43">
        <v>9.8499999999999994E-3</v>
      </c>
      <c r="J11" s="43">
        <v>0</v>
      </c>
      <c r="K11" s="44">
        <v>0.03</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RiskSerializationData</vt:lpstr>
      <vt:lpstr>Model</vt:lpstr>
      <vt:lpstr>Output Results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cp:lastPrinted>1996-07-15T17:45:30Z</cp:lastPrinted>
  <dcterms:created xsi:type="dcterms:W3CDTF">1998-12-23T22:33:12Z</dcterms:created>
  <dcterms:modified xsi:type="dcterms:W3CDTF">2014-05-20T20:16:54Z</dcterms:modified>
</cp:coreProperties>
</file>